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45" windowWidth="15600" windowHeight="10350"/>
  </bookViews>
  <sheets>
    <sheet name="DEPENSES EQUIPEMENT 3092019" sheetId="2" r:id="rId1"/>
    <sheet name="Feuil1" sheetId="4" r:id="rId2"/>
  </sheets>
  <calcPr calcId="144525"/>
</workbook>
</file>

<file path=xl/calcChain.xml><?xml version="1.0" encoding="utf-8"?>
<calcChain xmlns="http://schemas.openxmlformats.org/spreadsheetml/2006/main">
  <c r="H128" i="2"/>
  <c r="G128"/>
  <c r="F128"/>
  <c r="I124"/>
  <c r="I120"/>
  <c r="I119" s="1"/>
  <c r="I118"/>
  <c r="I93"/>
  <c r="I84"/>
  <c r="I80"/>
  <c r="I74"/>
  <c r="I73"/>
  <c r="I58"/>
  <c r="I20"/>
  <c r="I19"/>
  <c r="I6" s="1"/>
  <c r="I128" s="1"/>
  <c r="I7"/>
</calcChain>
</file>

<file path=xl/sharedStrings.xml><?xml version="1.0" encoding="utf-8"?>
<sst xmlns="http://schemas.openxmlformats.org/spreadsheetml/2006/main" count="630" uniqueCount="131">
  <si>
    <t>Situation Generale</t>
  </si>
  <si>
    <t>Departement Ordonnateur</t>
  </si>
  <si>
    <t>1657 COMMUNE DE SALE</t>
  </si>
  <si>
    <t>Situation au :</t>
  </si>
  <si>
    <t>Année Budgetaire</t>
  </si>
  <si>
    <t>2019</t>
  </si>
  <si>
    <t>Nature crédits :</t>
  </si>
  <si>
    <t>CP</t>
  </si>
  <si>
    <t>Section</t>
  </si>
  <si>
    <t>Cha</t>
  </si>
  <si>
    <t>Reg</t>
  </si>
  <si>
    <t>Par</t>
  </si>
  <si>
    <t>Lb</t>
  </si>
  <si>
    <t>Intitulé</t>
  </si>
  <si>
    <t>Total des crédits</t>
  </si>
  <si>
    <t>Total Engagé</t>
  </si>
  <si>
    <t>Disponible Engagements</t>
  </si>
  <si>
    <t>Total Emissions</t>
  </si>
  <si>
    <t>10</t>
  </si>
  <si>
    <t/>
  </si>
  <si>
    <t>ADMINISTRATION GENERALE</t>
  </si>
  <si>
    <t>1010</t>
  </si>
  <si>
    <t>11</t>
  </si>
  <si>
    <t>12</t>
  </si>
  <si>
    <t>13</t>
  </si>
  <si>
    <t>14</t>
  </si>
  <si>
    <t>15</t>
  </si>
  <si>
    <t>16</t>
  </si>
  <si>
    <t>20</t>
  </si>
  <si>
    <t>21</t>
  </si>
  <si>
    <t>22</t>
  </si>
  <si>
    <t>23</t>
  </si>
  <si>
    <t>24</t>
  </si>
  <si>
    <t>30</t>
  </si>
  <si>
    <t>31</t>
  </si>
  <si>
    <t>32</t>
  </si>
  <si>
    <t>33</t>
  </si>
  <si>
    <t>50</t>
  </si>
  <si>
    <t>2020</t>
  </si>
  <si>
    <t>26</t>
  </si>
  <si>
    <t>27</t>
  </si>
  <si>
    <t>34</t>
  </si>
  <si>
    <t>35</t>
  </si>
  <si>
    <t>40</t>
  </si>
  <si>
    <t>43</t>
  </si>
  <si>
    <t>3030</t>
  </si>
  <si>
    <t>25</t>
  </si>
  <si>
    <t>44</t>
  </si>
  <si>
    <t>45</t>
  </si>
  <si>
    <t>52</t>
  </si>
  <si>
    <t>53</t>
  </si>
  <si>
    <t>60</t>
  </si>
  <si>
    <t>Etudes générales</t>
  </si>
  <si>
    <t>DOMAINES DES AFFAIRES SOCIALES</t>
  </si>
  <si>
    <t>7070</t>
  </si>
  <si>
    <t>8080</t>
  </si>
  <si>
    <t>DOMAINE DES AFFAIRES TECHNIQUES</t>
  </si>
  <si>
    <t>Urbanisme, habitat et protection de l'environnement</t>
  </si>
  <si>
    <t>17</t>
  </si>
  <si>
    <t>29</t>
  </si>
  <si>
    <t>DOMAINE DE SOUTIEN</t>
  </si>
  <si>
    <t>4040</t>
  </si>
  <si>
    <t>DOMAINE DE CONSOLIDATION DES RESULTATS</t>
  </si>
  <si>
    <t>TOTAL</t>
  </si>
  <si>
    <t>100022 : Dépenses d'Équipement</t>
  </si>
  <si>
    <t>Action commune</t>
  </si>
  <si>
    <t>Patrimoine immobilier</t>
  </si>
  <si>
    <t>Terrains</t>
  </si>
  <si>
    <t>Bâtiments</t>
  </si>
  <si>
    <t>Droits et taxes liés aux acquisitions immobilières</t>
  </si>
  <si>
    <t>Constructions</t>
  </si>
  <si>
    <t>Etudes et assistance techniques</t>
  </si>
  <si>
    <t>Matériel des fêtes et de pavoisement</t>
  </si>
  <si>
    <t>Véhicules, motocycles, cycles et engins</t>
  </si>
  <si>
    <t>Matériel et mobilier de bureau</t>
  </si>
  <si>
    <t>Aménagement</t>
  </si>
  <si>
    <t>Programmes intégrés</t>
  </si>
  <si>
    <t>Projets integrés</t>
  </si>
  <si>
    <t>Projet integré de.......................</t>
  </si>
  <si>
    <t>18</t>
  </si>
  <si>
    <t>19</t>
  </si>
  <si>
    <t>28</t>
  </si>
  <si>
    <t>36</t>
  </si>
  <si>
    <t>39</t>
  </si>
  <si>
    <t>Actions financières liées à l'amortissement de la dette</t>
  </si>
  <si>
    <t>Amortissement en capital de l'emprunt n ................ contracté auprès du ........</t>
  </si>
  <si>
    <t>Dépenses diverses</t>
  </si>
  <si>
    <t>Actions sociales et assistance</t>
  </si>
  <si>
    <t>Actions sportives</t>
  </si>
  <si>
    <t>Etudes et assistance technique</t>
  </si>
  <si>
    <t>Stades et complexes sportifs</t>
  </si>
  <si>
    <t>Action de santé et d'hygiène</t>
  </si>
  <si>
    <t>Patrimoine mobilier</t>
  </si>
  <si>
    <t>Matériel technique</t>
  </si>
  <si>
    <t>Culture et beaux-arts</t>
  </si>
  <si>
    <t>Matériel et mobilier de bureau et des salles de lecture</t>
  </si>
  <si>
    <t>Actions culturelles</t>
  </si>
  <si>
    <t>Droits et taxes liés aux acquisitions</t>
  </si>
  <si>
    <t>Travaux urbanistiques et ruraux</t>
  </si>
  <si>
    <t>Etudes techniques</t>
  </si>
  <si>
    <t>Aménagements</t>
  </si>
  <si>
    <t>Protection de l'environnement</t>
  </si>
  <si>
    <t>Gros travaux d'entretien</t>
  </si>
  <si>
    <t>Gros travaux d'aménagement des espaces verts</t>
  </si>
  <si>
    <t>Construction, maintenance et conservation des voies et réseaux</t>
  </si>
  <si>
    <t>Voies et ouvrages de génie civil</t>
  </si>
  <si>
    <t>Voies urbaines</t>
  </si>
  <si>
    <t>Réseau d'électricité et ouvrages d'éclairage public</t>
  </si>
  <si>
    <t>Installation de poteaux et cablages</t>
  </si>
  <si>
    <t>Poteaux et cablages</t>
  </si>
  <si>
    <t>Réseau d'eau</t>
  </si>
  <si>
    <t>Aménagement des points d'eau publiques</t>
  </si>
  <si>
    <t>Forage de puits</t>
  </si>
  <si>
    <t>Réseau d'égouts</t>
  </si>
  <si>
    <t>Réseau de canalisation</t>
  </si>
  <si>
    <t>DOMAINE DES AFFAIRES ECONOMIQUES</t>
  </si>
  <si>
    <t>Agricultures et forêts</t>
  </si>
  <si>
    <t>Etudes et assistances techniques</t>
  </si>
  <si>
    <t>Commerce</t>
  </si>
  <si>
    <t>Acquisitions, Constructions et Aménagement et gros travaux de maintenance</t>
  </si>
  <si>
    <t>Marchés couverts</t>
  </si>
  <si>
    <t>Centres commerciaux</t>
  </si>
  <si>
    <t>Marchés de gros et halls aux poissons</t>
  </si>
  <si>
    <t>Aires à grains</t>
  </si>
  <si>
    <t>Souks hebdomadaires</t>
  </si>
  <si>
    <t>Versements</t>
  </si>
  <si>
    <t>Versement diverses</t>
  </si>
  <si>
    <t>………………………..</t>
  </si>
  <si>
    <t>Consolidation des résultats</t>
  </si>
  <si>
    <t>Résorption des déficits des budgets</t>
  </si>
  <si>
    <t>couverture des crédits de fonctionnement reportés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</si>
</sst>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"/>
    </font>
    <font>
      <b/>
      <sz val="16"/>
      <color indexed="8"/>
      <name val="SansSerif"/>
    </font>
    <font>
      <b/>
      <sz val="8"/>
      <color indexed="8"/>
      <name val="SansSerif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3" fillId="2" borderId="0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top" wrapText="1"/>
    </xf>
    <xf numFmtId="14" fontId="3" fillId="3" borderId="6" xfId="0" applyNumberFormat="1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4" fontId="3" fillId="2" borderId="2" xfId="0" applyNumberFormat="1" applyFont="1" applyFill="1" applyBorder="1" applyAlignment="1">
      <alignment horizontal="right" vertical="center" wrapText="1"/>
    </xf>
    <xf numFmtId="4" fontId="3" fillId="0" borderId="2" xfId="0" applyNumberFormat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/>
    <xf numFmtId="4" fontId="4" fillId="3" borderId="4" xfId="0" applyNumberFormat="1" applyFont="1" applyFill="1" applyBorder="1"/>
    <xf numFmtId="0" fontId="4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30"/>
  <sheetViews>
    <sheetView tabSelected="1" workbookViewId="0">
      <selection activeCell="J12" sqref="J12"/>
    </sheetView>
  </sheetViews>
  <sheetFormatPr baseColWidth="10" defaultRowHeight="15"/>
  <cols>
    <col min="1" max="1" width="6.5703125" customWidth="1"/>
    <col min="2" max="2" width="6.7109375" customWidth="1"/>
    <col min="3" max="3" width="6" customWidth="1"/>
    <col min="4" max="4" width="6.28515625" customWidth="1"/>
    <col min="5" max="5" width="28.140625" customWidth="1"/>
  </cols>
  <sheetData>
    <row r="1" spans="1:9" ht="21" thickBot="1">
      <c r="A1" s="19" t="s">
        <v>0</v>
      </c>
      <c r="B1" s="19"/>
      <c r="C1" s="19"/>
      <c r="D1" s="19"/>
      <c r="E1" s="19"/>
      <c r="F1" s="19"/>
      <c r="G1" s="19"/>
      <c r="H1" s="19"/>
      <c r="I1" s="1"/>
    </row>
    <row r="2" spans="1:9" ht="15.75" thickBot="1">
      <c r="A2" s="20" t="s">
        <v>1</v>
      </c>
      <c r="B2" s="20"/>
      <c r="C2" s="20"/>
      <c r="D2" s="20"/>
      <c r="E2" s="2" t="s">
        <v>2</v>
      </c>
      <c r="F2" s="3"/>
      <c r="G2" s="20" t="s">
        <v>3</v>
      </c>
      <c r="H2" s="21"/>
      <c r="I2" s="4">
        <v>43738</v>
      </c>
    </row>
    <row r="3" spans="1:9" ht="15.75" thickBot="1">
      <c r="A3" s="20" t="s">
        <v>4</v>
      </c>
      <c r="B3" s="20"/>
      <c r="C3" s="20"/>
      <c r="D3" s="20"/>
      <c r="E3" s="2" t="s">
        <v>5</v>
      </c>
      <c r="F3" s="3"/>
      <c r="G3" s="20" t="s">
        <v>6</v>
      </c>
      <c r="H3" s="21"/>
      <c r="I3" s="5" t="s">
        <v>7</v>
      </c>
    </row>
    <row r="4" spans="1:9" ht="15.75" thickBot="1">
      <c r="A4" s="18" t="s">
        <v>8</v>
      </c>
      <c r="B4" s="18"/>
      <c r="C4" s="18"/>
      <c r="D4" s="18"/>
      <c r="E4" s="6" t="s">
        <v>64</v>
      </c>
      <c r="F4" s="1"/>
      <c r="G4" s="1"/>
      <c r="H4" s="1"/>
      <c r="I4" s="1"/>
    </row>
    <row r="5" spans="1:9" ht="34.5" thickBot="1">
      <c r="A5" s="6" t="s">
        <v>9</v>
      </c>
      <c r="B5" s="6" t="s">
        <v>10</v>
      </c>
      <c r="C5" s="6" t="s">
        <v>11</v>
      </c>
      <c r="D5" s="6" t="s">
        <v>12</v>
      </c>
      <c r="E5" s="6" t="s">
        <v>13</v>
      </c>
      <c r="F5" s="6" t="s">
        <v>14</v>
      </c>
      <c r="G5" s="6" t="s">
        <v>15</v>
      </c>
      <c r="H5" s="6" t="s">
        <v>16</v>
      </c>
      <c r="I5" s="7" t="s">
        <v>17</v>
      </c>
    </row>
    <row r="6" spans="1:9" ht="15.75" thickBot="1">
      <c r="A6" s="6" t="s">
        <v>18</v>
      </c>
      <c r="B6" s="6" t="s">
        <v>19</v>
      </c>
      <c r="C6" s="6" t="s">
        <v>19</v>
      </c>
      <c r="D6" s="6" t="s">
        <v>19</v>
      </c>
      <c r="E6" s="8" t="s">
        <v>20</v>
      </c>
      <c r="F6" s="9">
        <v>168185270.46000001</v>
      </c>
      <c r="G6" s="9">
        <v>93707852.799999997</v>
      </c>
      <c r="H6" s="9">
        <v>103270667.81</v>
      </c>
      <c r="I6" s="10">
        <f>SUM(I7,I19,I41,I44)</f>
        <v>70525172.550000012</v>
      </c>
    </row>
    <row r="7" spans="1:9" ht="15.75" thickBot="1">
      <c r="A7" s="6" t="s">
        <v>19</v>
      </c>
      <c r="B7" s="6" t="s">
        <v>21</v>
      </c>
      <c r="C7" s="6" t="s">
        <v>19</v>
      </c>
      <c r="D7" s="6" t="s">
        <v>19</v>
      </c>
      <c r="E7" s="8" t="s">
        <v>65</v>
      </c>
      <c r="F7" s="9">
        <v>20752548.59</v>
      </c>
      <c r="G7" s="9">
        <v>2675747.69</v>
      </c>
      <c r="H7" s="9">
        <v>18076800.899999999</v>
      </c>
      <c r="I7" s="10">
        <f>SUM(I8,I12,I17,I17)</f>
        <v>711426.84</v>
      </c>
    </row>
    <row r="8" spans="1:9" ht="15.75" thickBot="1">
      <c r="A8" s="6" t="s">
        <v>19</v>
      </c>
      <c r="B8" s="6" t="s">
        <v>19</v>
      </c>
      <c r="C8" s="6" t="s">
        <v>18</v>
      </c>
      <c r="D8" s="6" t="s">
        <v>19</v>
      </c>
      <c r="E8" s="8" t="s">
        <v>66</v>
      </c>
      <c r="F8" s="9">
        <v>17283896.969999999</v>
      </c>
      <c r="G8" s="9">
        <v>1324816.8799999999</v>
      </c>
      <c r="H8" s="9">
        <v>15959080.09</v>
      </c>
      <c r="I8" s="10">
        <v>620000</v>
      </c>
    </row>
    <row r="9" spans="1:9" ht="15.75" thickBot="1">
      <c r="A9" s="6" t="s">
        <v>19</v>
      </c>
      <c r="B9" s="6" t="s">
        <v>19</v>
      </c>
      <c r="C9" s="6" t="s">
        <v>19</v>
      </c>
      <c r="D9" s="6" t="s">
        <v>22</v>
      </c>
      <c r="E9" s="8" t="s">
        <v>67</v>
      </c>
      <c r="F9" s="9">
        <v>12783779.119999999</v>
      </c>
      <c r="G9" s="9">
        <v>828714.08</v>
      </c>
      <c r="H9" s="9">
        <v>11955065.039999999</v>
      </c>
      <c r="I9" s="10">
        <v>620000</v>
      </c>
    </row>
    <row r="10" spans="1:9" ht="15.75" thickBot="1">
      <c r="A10" s="6" t="s">
        <v>19</v>
      </c>
      <c r="B10" s="6" t="s">
        <v>19</v>
      </c>
      <c r="C10" s="6" t="s">
        <v>19</v>
      </c>
      <c r="D10" s="6" t="s">
        <v>23</v>
      </c>
      <c r="E10" s="8" t="s">
        <v>68</v>
      </c>
      <c r="F10" s="9">
        <v>2400000.0499999998</v>
      </c>
      <c r="G10" s="9">
        <v>0</v>
      </c>
      <c r="H10" s="9">
        <v>2400000.0499999998</v>
      </c>
      <c r="I10" s="10">
        <v>0</v>
      </c>
    </row>
    <row r="11" spans="1:9" ht="23.25" thickBot="1">
      <c r="A11" s="6" t="s">
        <v>19</v>
      </c>
      <c r="B11" s="6" t="s">
        <v>19</v>
      </c>
      <c r="C11" s="6" t="s">
        <v>19</v>
      </c>
      <c r="D11" s="6" t="s">
        <v>25</v>
      </c>
      <c r="E11" s="8" t="s">
        <v>69</v>
      </c>
      <c r="F11" s="9">
        <v>2100117.7999999998</v>
      </c>
      <c r="G11" s="9">
        <v>496102.8</v>
      </c>
      <c r="H11" s="9">
        <v>1604015</v>
      </c>
      <c r="I11" s="10">
        <v>0</v>
      </c>
    </row>
    <row r="12" spans="1:9" ht="15.75" thickBot="1">
      <c r="A12" s="6" t="s">
        <v>19</v>
      </c>
      <c r="B12" s="6" t="s">
        <v>19</v>
      </c>
      <c r="C12" s="6" t="s">
        <v>28</v>
      </c>
      <c r="D12" s="6" t="s">
        <v>19</v>
      </c>
      <c r="E12" s="8" t="s">
        <v>70</v>
      </c>
      <c r="F12" s="9">
        <v>2397129.56</v>
      </c>
      <c r="G12" s="9">
        <v>1176464.02</v>
      </c>
      <c r="H12" s="9">
        <v>1220665.54</v>
      </c>
      <c r="I12" s="10">
        <v>91426.84</v>
      </c>
    </row>
    <row r="13" spans="1:9" ht="15.75" thickBot="1">
      <c r="A13" s="6" t="s">
        <v>19</v>
      </c>
      <c r="B13" s="6" t="s">
        <v>19</v>
      </c>
      <c r="C13" s="6" t="s">
        <v>19</v>
      </c>
      <c r="D13" s="6" t="s">
        <v>29</v>
      </c>
      <c r="E13" s="8" t="s">
        <v>71</v>
      </c>
      <c r="F13" s="9">
        <v>1167469.54</v>
      </c>
      <c r="G13" s="9">
        <v>1167469.54</v>
      </c>
      <c r="H13" s="9">
        <v>0</v>
      </c>
      <c r="I13" s="10">
        <v>91426.84</v>
      </c>
    </row>
    <row r="14" spans="1:9" ht="23.25" thickBot="1">
      <c r="A14" s="6" t="s">
        <v>19</v>
      </c>
      <c r="B14" s="6" t="s">
        <v>19</v>
      </c>
      <c r="C14" s="6" t="s">
        <v>19</v>
      </c>
      <c r="D14" s="6" t="s">
        <v>27</v>
      </c>
      <c r="E14" s="8" t="s">
        <v>72</v>
      </c>
      <c r="F14" s="9">
        <v>204408</v>
      </c>
      <c r="G14" s="9">
        <v>1978.08</v>
      </c>
      <c r="H14" s="9">
        <v>202429.92</v>
      </c>
      <c r="I14" s="10">
        <v>0</v>
      </c>
    </row>
    <row r="15" spans="1:9" ht="23.25" thickBot="1">
      <c r="A15" s="6" t="s">
        <v>19</v>
      </c>
      <c r="B15" s="6" t="s">
        <v>19</v>
      </c>
      <c r="C15" s="6" t="s">
        <v>19</v>
      </c>
      <c r="D15" s="6" t="s">
        <v>22</v>
      </c>
      <c r="E15" s="8" t="s">
        <v>73</v>
      </c>
      <c r="F15" s="9">
        <v>1018235.62</v>
      </c>
      <c r="G15" s="9">
        <v>0</v>
      </c>
      <c r="H15" s="9">
        <v>1018235.62</v>
      </c>
      <c r="I15" s="10">
        <v>0</v>
      </c>
    </row>
    <row r="16" spans="1:9" ht="15.75" thickBot="1">
      <c r="A16" s="6" t="s">
        <v>19</v>
      </c>
      <c r="B16" s="6" t="s">
        <v>19</v>
      </c>
      <c r="C16" s="6" t="s">
        <v>19</v>
      </c>
      <c r="D16" s="6" t="s">
        <v>23</v>
      </c>
      <c r="E16" s="8" t="s">
        <v>74</v>
      </c>
      <c r="F16" s="9">
        <v>7016.4</v>
      </c>
      <c r="G16" s="9">
        <v>7016.4</v>
      </c>
      <c r="H16" s="9">
        <v>0</v>
      </c>
      <c r="I16" s="10">
        <v>0</v>
      </c>
    </row>
    <row r="17" spans="1:9" ht="15.75" thickBot="1">
      <c r="A17" s="6" t="s">
        <v>19</v>
      </c>
      <c r="B17" s="6" t="s">
        <v>19</v>
      </c>
      <c r="C17" s="6" t="s">
        <v>33</v>
      </c>
      <c r="D17" s="6" t="s">
        <v>19</v>
      </c>
      <c r="E17" s="8" t="s">
        <v>75</v>
      </c>
      <c r="F17" s="9">
        <v>1071522.06</v>
      </c>
      <c r="G17" s="9">
        <v>174466.79</v>
      </c>
      <c r="H17" s="9">
        <v>897055.27</v>
      </c>
      <c r="I17" s="10">
        <v>0</v>
      </c>
    </row>
    <row r="18" spans="1:9" ht="15.75" thickBot="1">
      <c r="A18" s="6" t="s">
        <v>19</v>
      </c>
      <c r="B18" s="6" t="s">
        <v>19</v>
      </c>
      <c r="C18" s="6" t="s">
        <v>19</v>
      </c>
      <c r="D18" s="6" t="s">
        <v>36</v>
      </c>
      <c r="E18" s="8" t="s">
        <v>68</v>
      </c>
      <c r="F18" s="9">
        <v>1071522.06</v>
      </c>
      <c r="G18" s="9">
        <v>174466.79</v>
      </c>
      <c r="H18" s="9">
        <v>897055.27</v>
      </c>
      <c r="I18" s="10">
        <v>0</v>
      </c>
    </row>
    <row r="19" spans="1:9" ht="15.75" thickBot="1">
      <c r="A19" s="6" t="s">
        <v>19</v>
      </c>
      <c r="B19" s="6" t="s">
        <v>38</v>
      </c>
      <c r="C19" s="6" t="s">
        <v>19</v>
      </c>
      <c r="D19" s="6" t="s">
        <v>19</v>
      </c>
      <c r="E19" s="8" t="s">
        <v>76</v>
      </c>
      <c r="F19" s="9">
        <v>91374980.159999996</v>
      </c>
      <c r="G19" s="9">
        <v>45640879.780000001</v>
      </c>
      <c r="H19" s="9">
        <v>72291002.810000002</v>
      </c>
      <c r="I19" s="10">
        <f>SUM(I20)</f>
        <v>26050615.430000003</v>
      </c>
    </row>
    <row r="20" spans="1:9" ht="15.75" thickBot="1">
      <c r="A20" s="6" t="s">
        <v>19</v>
      </c>
      <c r="B20" s="6" t="s">
        <v>19</v>
      </c>
      <c r="C20" s="6" t="s">
        <v>18</v>
      </c>
      <c r="D20" s="6" t="s">
        <v>19</v>
      </c>
      <c r="E20" s="8" t="s">
        <v>77</v>
      </c>
      <c r="F20" s="9">
        <v>91374980.159999996</v>
      </c>
      <c r="G20" s="9">
        <v>45640879.780000001</v>
      </c>
      <c r="H20" s="9">
        <v>72291002.810000002</v>
      </c>
      <c r="I20" s="10">
        <f>SUM(I21,I22,I23,I24,I25,I26,I27,I28,I29,I30,I31,I32,I33,I34,I35,I36)</f>
        <v>26050615.430000003</v>
      </c>
    </row>
    <row r="21" spans="1:9" ht="15.75" thickBot="1">
      <c r="A21" s="6" t="s">
        <v>19</v>
      </c>
      <c r="B21" s="6" t="s">
        <v>19</v>
      </c>
      <c r="C21" s="6" t="s">
        <v>19</v>
      </c>
      <c r="D21" s="6" t="s">
        <v>22</v>
      </c>
      <c r="E21" s="8" t="s">
        <v>78</v>
      </c>
      <c r="F21" s="9">
        <v>37755107.18</v>
      </c>
      <c r="G21" s="9">
        <v>27393866.5</v>
      </c>
      <c r="H21" s="9">
        <v>35901891.880000003</v>
      </c>
      <c r="I21" s="10">
        <v>24848583.66</v>
      </c>
    </row>
    <row r="22" spans="1:9" ht="15.75" thickBot="1">
      <c r="A22" s="6" t="s">
        <v>19</v>
      </c>
      <c r="B22" s="6" t="s">
        <v>19</v>
      </c>
      <c r="C22" s="6" t="s">
        <v>19</v>
      </c>
      <c r="D22" s="6" t="s">
        <v>23</v>
      </c>
      <c r="E22" s="8" t="s">
        <v>78</v>
      </c>
      <c r="F22" s="9">
        <v>0</v>
      </c>
      <c r="G22" s="9">
        <v>0</v>
      </c>
      <c r="H22" s="9">
        <v>0</v>
      </c>
      <c r="I22" s="10">
        <v>0</v>
      </c>
    </row>
    <row r="23" spans="1:9" ht="15.75" thickBot="1">
      <c r="A23" s="6" t="s">
        <v>19</v>
      </c>
      <c r="B23" s="6" t="s">
        <v>19</v>
      </c>
      <c r="C23" s="6" t="s">
        <v>19</v>
      </c>
      <c r="D23" s="6" t="s">
        <v>24</v>
      </c>
      <c r="E23" s="8" t="s">
        <v>78</v>
      </c>
      <c r="F23" s="9">
        <v>0</v>
      </c>
      <c r="G23" s="9">
        <v>0</v>
      </c>
      <c r="H23" s="9">
        <v>0</v>
      </c>
      <c r="I23" s="10">
        <v>0</v>
      </c>
    </row>
    <row r="24" spans="1:9" ht="15.75" thickBot="1">
      <c r="A24" s="6" t="s">
        <v>19</v>
      </c>
      <c r="B24" s="6" t="s">
        <v>19</v>
      </c>
      <c r="C24" s="6" t="s">
        <v>19</v>
      </c>
      <c r="D24" s="6" t="s">
        <v>25</v>
      </c>
      <c r="E24" s="8" t="s">
        <v>77</v>
      </c>
      <c r="F24" s="9">
        <v>1143362.3999999999</v>
      </c>
      <c r="G24" s="9">
        <v>459668.4</v>
      </c>
      <c r="H24" s="9">
        <v>683694</v>
      </c>
      <c r="I24" s="10">
        <v>175279.01</v>
      </c>
    </row>
    <row r="25" spans="1:9" ht="15.75" thickBot="1">
      <c r="A25" s="6" t="s">
        <v>19</v>
      </c>
      <c r="B25" s="6" t="s">
        <v>19</v>
      </c>
      <c r="C25" s="6" t="s">
        <v>19</v>
      </c>
      <c r="D25" s="6" t="s">
        <v>27</v>
      </c>
      <c r="E25" s="8" t="s">
        <v>77</v>
      </c>
      <c r="F25" s="9">
        <v>102600</v>
      </c>
      <c r="G25" s="9">
        <v>102600</v>
      </c>
      <c r="H25" s="9">
        <v>0</v>
      </c>
      <c r="I25" s="10">
        <v>0</v>
      </c>
    </row>
    <row r="26" spans="1:9" ht="15.75" thickBot="1">
      <c r="A26" s="6" t="s">
        <v>19</v>
      </c>
      <c r="B26" s="6" t="s">
        <v>19</v>
      </c>
      <c r="C26" s="6" t="s">
        <v>19</v>
      </c>
      <c r="D26" s="6" t="s">
        <v>58</v>
      </c>
      <c r="E26" s="8" t="s">
        <v>77</v>
      </c>
      <c r="F26" s="9">
        <v>196898.4</v>
      </c>
      <c r="G26" s="9">
        <v>196898.4</v>
      </c>
      <c r="H26" s="9">
        <v>0</v>
      </c>
      <c r="I26" s="10">
        <v>0</v>
      </c>
    </row>
    <row r="27" spans="1:9" ht="15.75" thickBot="1">
      <c r="A27" s="6" t="s">
        <v>19</v>
      </c>
      <c r="B27" s="6" t="s">
        <v>19</v>
      </c>
      <c r="C27" s="6" t="s">
        <v>19</v>
      </c>
      <c r="D27" s="6" t="s">
        <v>79</v>
      </c>
      <c r="E27" s="8" t="s">
        <v>77</v>
      </c>
      <c r="F27" s="9">
        <v>0</v>
      </c>
      <c r="G27" s="9">
        <v>0</v>
      </c>
      <c r="H27" s="9">
        <v>580944.43000000005</v>
      </c>
      <c r="I27" s="10">
        <v>0</v>
      </c>
    </row>
    <row r="28" spans="1:9" ht="15.75" thickBot="1">
      <c r="A28" s="6" t="s">
        <v>19</v>
      </c>
      <c r="B28" s="6" t="s">
        <v>19</v>
      </c>
      <c r="C28" s="6" t="s">
        <v>19</v>
      </c>
      <c r="D28" s="6" t="s">
        <v>80</v>
      </c>
      <c r="E28" s="8" t="s">
        <v>77</v>
      </c>
      <c r="F28" s="9">
        <v>7163000</v>
      </c>
      <c r="G28" s="9">
        <v>0</v>
      </c>
      <c r="H28" s="9">
        <v>7163000</v>
      </c>
      <c r="I28" s="10">
        <v>0</v>
      </c>
    </row>
    <row r="29" spans="1:9" ht="15.75" thickBot="1">
      <c r="A29" s="6" t="s">
        <v>19</v>
      </c>
      <c r="B29" s="6" t="s">
        <v>19</v>
      </c>
      <c r="C29" s="6" t="s">
        <v>19</v>
      </c>
      <c r="D29" s="6" t="s">
        <v>28</v>
      </c>
      <c r="E29" s="8" t="s">
        <v>77</v>
      </c>
      <c r="F29" s="9">
        <v>1200000</v>
      </c>
      <c r="G29" s="9">
        <v>0</v>
      </c>
      <c r="H29" s="9">
        <v>1200000</v>
      </c>
      <c r="I29" s="10">
        <v>0</v>
      </c>
    </row>
    <row r="30" spans="1:9" ht="15.75" thickBot="1">
      <c r="A30" s="6" t="s">
        <v>19</v>
      </c>
      <c r="B30" s="6" t="s">
        <v>19</v>
      </c>
      <c r="C30" s="6" t="s">
        <v>19</v>
      </c>
      <c r="D30" s="6" t="s">
        <v>46</v>
      </c>
      <c r="E30" s="8" t="s">
        <v>77</v>
      </c>
      <c r="F30" s="9">
        <v>911342.69</v>
      </c>
      <c r="G30" s="9">
        <v>911342.69</v>
      </c>
      <c r="H30" s="9">
        <v>0</v>
      </c>
      <c r="I30" s="10">
        <v>0</v>
      </c>
    </row>
    <row r="31" spans="1:9" ht="15.75" thickBot="1">
      <c r="A31" s="6" t="s">
        <v>19</v>
      </c>
      <c r="B31" s="6" t="s">
        <v>19</v>
      </c>
      <c r="C31" s="6" t="s">
        <v>19</v>
      </c>
      <c r="D31" s="6" t="s">
        <v>40</v>
      </c>
      <c r="E31" s="8" t="s">
        <v>77</v>
      </c>
      <c r="F31" s="9">
        <v>0</v>
      </c>
      <c r="G31" s="9">
        <v>0</v>
      </c>
      <c r="H31" s="9">
        <v>270723.86</v>
      </c>
      <c r="I31" s="10">
        <v>0</v>
      </c>
    </row>
    <row r="32" spans="1:9" ht="15.75" thickBot="1">
      <c r="A32" s="6" t="s">
        <v>19</v>
      </c>
      <c r="B32" s="6" t="s">
        <v>19</v>
      </c>
      <c r="C32" s="6" t="s">
        <v>19</v>
      </c>
      <c r="D32" s="6" t="s">
        <v>81</v>
      </c>
      <c r="E32" s="8" t="s">
        <v>77</v>
      </c>
      <c r="F32" s="9">
        <v>55499.32</v>
      </c>
      <c r="G32" s="9">
        <v>55499.32</v>
      </c>
      <c r="H32" s="9">
        <v>0</v>
      </c>
      <c r="I32" s="10">
        <v>0</v>
      </c>
    </row>
    <row r="33" spans="1:9" ht="15.75" thickBot="1">
      <c r="A33" s="6" t="s">
        <v>19</v>
      </c>
      <c r="B33" s="6" t="s">
        <v>19</v>
      </c>
      <c r="C33" s="6" t="s">
        <v>19</v>
      </c>
      <c r="D33" s="6" t="s">
        <v>59</v>
      </c>
      <c r="E33" s="8" t="s">
        <v>77</v>
      </c>
      <c r="F33" s="9">
        <v>2569673.58</v>
      </c>
      <c r="G33" s="9">
        <v>69673.58</v>
      </c>
      <c r="H33" s="9">
        <v>2500000</v>
      </c>
      <c r="I33" s="10">
        <v>0</v>
      </c>
    </row>
    <row r="34" spans="1:9" ht="15.75" thickBot="1">
      <c r="A34" s="6" t="s">
        <v>19</v>
      </c>
      <c r="B34" s="6" t="s">
        <v>19</v>
      </c>
      <c r="C34" s="6" t="s">
        <v>19</v>
      </c>
      <c r="D34" s="6" t="s">
        <v>35</v>
      </c>
      <c r="E34" s="8" t="s">
        <v>77</v>
      </c>
      <c r="F34" s="9">
        <v>295440.82</v>
      </c>
      <c r="G34" s="9">
        <v>295440.82</v>
      </c>
      <c r="H34" s="9">
        <v>0</v>
      </c>
      <c r="I34" s="10">
        <v>0</v>
      </c>
    </row>
    <row r="35" spans="1:9" ht="15.75" thickBot="1">
      <c r="A35" s="6" t="s">
        <v>19</v>
      </c>
      <c r="B35" s="6" t="s">
        <v>19</v>
      </c>
      <c r="C35" s="6" t="s">
        <v>19</v>
      </c>
      <c r="D35" s="6" t="s">
        <v>42</v>
      </c>
      <c r="E35" s="8" t="s">
        <v>77</v>
      </c>
      <c r="F35" s="9">
        <v>0</v>
      </c>
      <c r="G35" s="9">
        <v>0</v>
      </c>
      <c r="H35" s="9">
        <v>13128.96</v>
      </c>
      <c r="I35" s="10">
        <v>0</v>
      </c>
    </row>
    <row r="36" spans="1:9" ht="15.75" thickBot="1">
      <c r="A36" s="6" t="s">
        <v>19</v>
      </c>
      <c r="B36" s="6" t="s">
        <v>19</v>
      </c>
      <c r="C36" s="6" t="s">
        <v>19</v>
      </c>
      <c r="D36" s="6" t="s">
        <v>82</v>
      </c>
      <c r="E36" s="8" t="s">
        <v>77</v>
      </c>
      <c r="F36" s="9">
        <v>37280513.630000003</v>
      </c>
      <c r="G36" s="9">
        <v>14141519.51</v>
      </c>
      <c r="H36" s="9">
        <v>23138994.120000001</v>
      </c>
      <c r="I36" s="10">
        <v>1026752.76</v>
      </c>
    </row>
    <row r="37" spans="1:9" ht="15.75" thickBot="1">
      <c r="A37" s="6" t="s">
        <v>19</v>
      </c>
      <c r="B37" s="6" t="s">
        <v>19</v>
      </c>
      <c r="C37" s="6" t="s">
        <v>19</v>
      </c>
      <c r="D37" s="6" t="s">
        <v>83</v>
      </c>
      <c r="E37" s="8" t="s">
        <v>77</v>
      </c>
      <c r="F37" s="9">
        <v>1998083.06</v>
      </c>
      <c r="G37" s="9">
        <v>1860366.02</v>
      </c>
      <c r="H37" s="9">
        <v>137717.04</v>
      </c>
      <c r="I37" s="10">
        <v>0</v>
      </c>
    </row>
    <row r="38" spans="1:9" ht="15.75" thickBot="1">
      <c r="A38" s="6" t="s">
        <v>19</v>
      </c>
      <c r="B38" s="6" t="s">
        <v>19</v>
      </c>
      <c r="C38" s="6" t="s">
        <v>19</v>
      </c>
      <c r="D38" s="6" t="s">
        <v>44</v>
      </c>
      <c r="E38" s="8" t="s">
        <v>77</v>
      </c>
      <c r="F38" s="9">
        <v>0</v>
      </c>
      <c r="G38" s="9">
        <v>0</v>
      </c>
      <c r="H38" s="9">
        <v>128</v>
      </c>
      <c r="I38" s="10">
        <v>0</v>
      </c>
    </row>
    <row r="39" spans="1:9" ht="15.75" thickBot="1">
      <c r="A39" s="6" t="s">
        <v>19</v>
      </c>
      <c r="B39" s="6" t="s">
        <v>19</v>
      </c>
      <c r="C39" s="6" t="s">
        <v>19</v>
      </c>
      <c r="D39" s="6" t="s">
        <v>47</v>
      </c>
      <c r="E39" s="8" t="s">
        <v>77</v>
      </c>
      <c r="F39" s="9">
        <v>0</v>
      </c>
      <c r="G39" s="9">
        <v>0</v>
      </c>
      <c r="H39" s="9">
        <v>151325.98000000001</v>
      </c>
      <c r="I39" s="10">
        <v>0</v>
      </c>
    </row>
    <row r="40" spans="1:9" ht="15.75" thickBot="1">
      <c r="A40" s="6" t="s">
        <v>19</v>
      </c>
      <c r="B40" s="6" t="s">
        <v>19</v>
      </c>
      <c r="C40" s="6" t="s">
        <v>19</v>
      </c>
      <c r="D40" s="6" t="s">
        <v>48</v>
      </c>
      <c r="E40" s="8" t="s">
        <v>77</v>
      </c>
      <c r="F40" s="9">
        <v>703459.08</v>
      </c>
      <c r="G40" s="9">
        <v>154004.54</v>
      </c>
      <c r="H40" s="9">
        <v>549454.54</v>
      </c>
      <c r="I40" s="10">
        <v>0</v>
      </c>
    </row>
    <row r="41" spans="1:9" ht="23.25" thickBot="1">
      <c r="A41" s="6" t="s">
        <v>19</v>
      </c>
      <c r="B41" s="6" t="s">
        <v>45</v>
      </c>
      <c r="C41" s="6" t="s">
        <v>19</v>
      </c>
      <c r="D41" s="6" t="s">
        <v>19</v>
      </c>
      <c r="E41" s="8" t="s">
        <v>84</v>
      </c>
      <c r="F41" s="9">
        <v>43572170.369999997</v>
      </c>
      <c r="G41" s="9">
        <v>43572154.710000001</v>
      </c>
      <c r="H41" s="9">
        <v>15.66</v>
      </c>
      <c r="I41" s="10">
        <v>43571730.280000001</v>
      </c>
    </row>
    <row r="42" spans="1:9" ht="23.25" thickBot="1">
      <c r="A42" s="6" t="s">
        <v>19</v>
      </c>
      <c r="B42" s="6" t="s">
        <v>19</v>
      </c>
      <c r="C42" s="6" t="s">
        <v>18</v>
      </c>
      <c r="D42" s="6" t="s">
        <v>19</v>
      </c>
      <c r="E42" s="8" t="s">
        <v>84</v>
      </c>
      <c r="F42" s="9">
        <v>43572170.369999997</v>
      </c>
      <c r="G42" s="9">
        <v>43572154.710000001</v>
      </c>
      <c r="H42" s="9">
        <v>15.66</v>
      </c>
      <c r="I42" s="10">
        <v>43571730.280000001</v>
      </c>
    </row>
    <row r="43" spans="1:9" ht="34.5" thickBot="1">
      <c r="A43" s="6" t="s">
        <v>19</v>
      </c>
      <c r="B43" s="6" t="s">
        <v>19</v>
      </c>
      <c r="C43" s="6" t="s">
        <v>19</v>
      </c>
      <c r="D43" s="6" t="s">
        <v>22</v>
      </c>
      <c r="E43" s="8" t="s">
        <v>85</v>
      </c>
      <c r="F43" s="9">
        <v>43572170.369999997</v>
      </c>
      <c r="G43" s="9">
        <v>43572154.710000001</v>
      </c>
      <c r="H43" s="9">
        <v>15.66</v>
      </c>
      <c r="I43" s="10">
        <v>43571730.280000001</v>
      </c>
    </row>
    <row r="44" spans="1:9" ht="15.75" thickBot="1">
      <c r="A44" s="6" t="s">
        <v>19</v>
      </c>
      <c r="B44" s="6" t="s">
        <v>61</v>
      </c>
      <c r="C44" s="6" t="s">
        <v>19</v>
      </c>
      <c r="D44" s="6" t="s">
        <v>19</v>
      </c>
      <c r="E44" s="8" t="s">
        <v>86</v>
      </c>
      <c r="F44" s="9">
        <v>12485571.34</v>
      </c>
      <c r="G44" s="9">
        <v>1819070.62</v>
      </c>
      <c r="H44" s="9">
        <v>12902848.439999999</v>
      </c>
      <c r="I44" s="10">
        <v>191400</v>
      </c>
    </row>
    <row r="45" spans="1:9" ht="15.75" thickBot="1">
      <c r="A45" s="6" t="s">
        <v>19</v>
      </c>
      <c r="B45" s="6" t="s">
        <v>19</v>
      </c>
      <c r="C45" s="6" t="s">
        <v>18</v>
      </c>
      <c r="D45" s="6" t="s">
        <v>19</v>
      </c>
      <c r="E45" s="8" t="s">
        <v>86</v>
      </c>
      <c r="F45" s="9">
        <v>12485571.34</v>
      </c>
      <c r="G45" s="9">
        <v>1819070.62</v>
      </c>
      <c r="H45" s="9">
        <v>12902848.439999999</v>
      </c>
      <c r="I45" s="10">
        <v>191400</v>
      </c>
    </row>
    <row r="46" spans="1:9" ht="15.75" thickBot="1">
      <c r="A46" s="6" t="s">
        <v>19</v>
      </c>
      <c r="B46" s="6" t="s">
        <v>19</v>
      </c>
      <c r="C46" s="6" t="s">
        <v>19</v>
      </c>
      <c r="D46" s="6" t="s">
        <v>36</v>
      </c>
      <c r="E46" s="8" t="s">
        <v>86</v>
      </c>
      <c r="F46" s="9">
        <v>980000</v>
      </c>
      <c r="G46" s="9">
        <v>775920</v>
      </c>
      <c r="H46" s="9">
        <v>204080</v>
      </c>
      <c r="I46" s="10">
        <v>0</v>
      </c>
    </row>
    <row r="47" spans="1:9" ht="15.75" thickBot="1">
      <c r="A47" s="6" t="s">
        <v>19</v>
      </c>
      <c r="B47" s="6" t="s">
        <v>19</v>
      </c>
      <c r="C47" s="6" t="s">
        <v>19</v>
      </c>
      <c r="D47" s="6" t="s">
        <v>59</v>
      </c>
      <c r="E47" s="8" t="s">
        <v>86</v>
      </c>
      <c r="F47" s="9">
        <v>4500000</v>
      </c>
      <c r="G47" s="9">
        <v>0</v>
      </c>
      <c r="H47" s="9">
        <v>6536347.7199999997</v>
      </c>
      <c r="I47" s="10">
        <v>0</v>
      </c>
    </row>
    <row r="48" spans="1:9" ht="15.75" thickBot="1">
      <c r="A48" s="6" t="s">
        <v>19</v>
      </c>
      <c r="B48" s="6" t="s">
        <v>19</v>
      </c>
      <c r="C48" s="6" t="s">
        <v>19</v>
      </c>
      <c r="D48" s="6" t="s">
        <v>34</v>
      </c>
      <c r="E48" s="8" t="s">
        <v>86</v>
      </c>
      <c r="F48" s="9">
        <v>1425000</v>
      </c>
      <c r="G48" s="9">
        <v>0</v>
      </c>
      <c r="H48" s="9">
        <v>1425000</v>
      </c>
      <c r="I48" s="10">
        <v>0</v>
      </c>
    </row>
    <row r="49" spans="1:9" ht="15.75" thickBot="1">
      <c r="A49" s="6" t="s">
        <v>19</v>
      </c>
      <c r="B49" s="6" t="s">
        <v>19</v>
      </c>
      <c r="C49" s="6" t="s">
        <v>19</v>
      </c>
      <c r="D49" s="6" t="s">
        <v>40</v>
      </c>
      <c r="E49" s="8" t="s">
        <v>86</v>
      </c>
      <c r="F49" s="9">
        <v>94317.69</v>
      </c>
      <c r="G49" s="9">
        <v>94317.69</v>
      </c>
      <c r="H49" s="9">
        <v>0</v>
      </c>
      <c r="I49" s="10">
        <v>0</v>
      </c>
    </row>
    <row r="50" spans="1:9" ht="15.75" thickBot="1">
      <c r="A50" s="6" t="s">
        <v>19</v>
      </c>
      <c r="B50" s="6" t="s">
        <v>19</v>
      </c>
      <c r="C50" s="6" t="s">
        <v>19</v>
      </c>
      <c r="D50" s="6" t="s">
        <v>23</v>
      </c>
      <c r="E50" s="8" t="s">
        <v>86</v>
      </c>
      <c r="F50" s="9">
        <v>296935.28000000003</v>
      </c>
      <c r="G50" s="9">
        <v>16935.28</v>
      </c>
      <c r="H50" s="9">
        <v>280000</v>
      </c>
      <c r="I50" s="10">
        <v>0</v>
      </c>
    </row>
    <row r="51" spans="1:9" ht="15.75" thickBot="1">
      <c r="A51" s="6" t="s">
        <v>19</v>
      </c>
      <c r="B51" s="6" t="s">
        <v>19</v>
      </c>
      <c r="C51" s="6" t="s">
        <v>19</v>
      </c>
      <c r="D51" s="6" t="s">
        <v>35</v>
      </c>
      <c r="E51" s="8" t="s">
        <v>86</v>
      </c>
      <c r="F51" s="9">
        <v>800000</v>
      </c>
      <c r="G51" s="9">
        <v>0</v>
      </c>
      <c r="H51" s="9">
        <v>800000</v>
      </c>
      <c r="I51" s="10">
        <v>0</v>
      </c>
    </row>
    <row r="52" spans="1:9" ht="15.75" thickBot="1">
      <c r="A52" s="6" t="s">
        <v>19</v>
      </c>
      <c r="B52" s="6" t="s">
        <v>19</v>
      </c>
      <c r="C52" s="6" t="s">
        <v>19</v>
      </c>
      <c r="D52" s="6" t="s">
        <v>33</v>
      </c>
      <c r="E52" s="8" t="s">
        <v>86</v>
      </c>
      <c r="F52" s="9">
        <v>1857420.6</v>
      </c>
      <c r="G52" s="9">
        <v>702783.16</v>
      </c>
      <c r="H52" s="9">
        <v>1354637.44</v>
      </c>
      <c r="I52" s="10">
        <v>0</v>
      </c>
    </row>
    <row r="53" spans="1:9" ht="15.75" thickBot="1">
      <c r="A53" s="6" t="s">
        <v>19</v>
      </c>
      <c r="B53" s="6" t="s">
        <v>19</v>
      </c>
      <c r="C53" s="6" t="s">
        <v>19</v>
      </c>
      <c r="D53" s="6" t="s">
        <v>41</v>
      </c>
      <c r="E53" s="8" t="s">
        <v>86</v>
      </c>
      <c r="F53" s="9">
        <v>200000</v>
      </c>
      <c r="G53" s="9">
        <v>193314</v>
      </c>
      <c r="H53" s="9">
        <v>6686</v>
      </c>
      <c r="I53" s="10">
        <v>191400</v>
      </c>
    </row>
    <row r="54" spans="1:9" ht="15.75" thickBot="1">
      <c r="A54" s="6" t="s">
        <v>19</v>
      </c>
      <c r="B54" s="6" t="s">
        <v>19</v>
      </c>
      <c r="C54" s="6" t="s">
        <v>19</v>
      </c>
      <c r="D54" s="6" t="s">
        <v>26</v>
      </c>
      <c r="E54" s="8" t="s">
        <v>86</v>
      </c>
      <c r="F54" s="9">
        <v>105368.48</v>
      </c>
      <c r="G54" s="9">
        <v>0</v>
      </c>
      <c r="H54" s="9">
        <v>105368.48</v>
      </c>
      <c r="I54" s="10">
        <v>0</v>
      </c>
    </row>
    <row r="55" spans="1:9" ht="15.75" thickBot="1">
      <c r="A55" s="6" t="s">
        <v>19</v>
      </c>
      <c r="B55" s="6" t="s">
        <v>19</v>
      </c>
      <c r="C55" s="6" t="s">
        <v>19</v>
      </c>
      <c r="D55" s="6" t="s">
        <v>39</v>
      </c>
      <c r="E55" s="8" t="s">
        <v>86</v>
      </c>
      <c r="F55" s="9">
        <v>1226529.29</v>
      </c>
      <c r="G55" s="9">
        <v>35800.49</v>
      </c>
      <c r="H55" s="9">
        <v>1190728.8</v>
      </c>
      <c r="I55" s="10">
        <v>0</v>
      </c>
    </row>
    <row r="56" spans="1:9" ht="15.75" thickBot="1">
      <c r="A56" s="6" t="s">
        <v>19</v>
      </c>
      <c r="B56" s="6" t="s">
        <v>19</v>
      </c>
      <c r="C56" s="6" t="s">
        <v>19</v>
      </c>
      <c r="D56" s="6" t="s">
        <v>24</v>
      </c>
      <c r="E56" s="8" t="s">
        <v>86</v>
      </c>
      <c r="F56" s="9">
        <v>0</v>
      </c>
      <c r="G56" s="9">
        <v>0</v>
      </c>
      <c r="H56" s="9">
        <v>0</v>
      </c>
      <c r="I56" s="10">
        <v>0</v>
      </c>
    </row>
    <row r="57" spans="1:9" ht="15.75" thickBot="1">
      <c r="A57" s="6" t="s">
        <v>19</v>
      </c>
      <c r="B57" s="6" t="s">
        <v>19</v>
      </c>
      <c r="C57" s="6" t="s">
        <v>19</v>
      </c>
      <c r="D57" s="6" t="s">
        <v>42</v>
      </c>
      <c r="E57" s="8" t="s">
        <v>86</v>
      </c>
      <c r="F57" s="9">
        <v>1000000</v>
      </c>
      <c r="G57" s="9">
        <v>0</v>
      </c>
      <c r="H57" s="9">
        <v>1000000</v>
      </c>
      <c r="I57" s="10">
        <v>0</v>
      </c>
    </row>
    <row r="58" spans="1:9" ht="23.25" thickBot="1">
      <c r="A58" s="6" t="s">
        <v>28</v>
      </c>
      <c r="B58" s="6" t="s">
        <v>19</v>
      </c>
      <c r="C58" s="6" t="s">
        <v>19</v>
      </c>
      <c r="D58" s="6" t="s">
        <v>19</v>
      </c>
      <c r="E58" s="8" t="s">
        <v>53</v>
      </c>
      <c r="F58" s="9">
        <v>28689662.75</v>
      </c>
      <c r="G58" s="9">
        <v>7600216.4299999997</v>
      </c>
      <c r="H58" s="9">
        <v>21900192.379999999</v>
      </c>
      <c r="I58" s="10">
        <f>SUM(I59,I63,I67,I73,I79)</f>
        <v>1802351.6099999999</v>
      </c>
    </row>
    <row r="59" spans="1:9" ht="15.75" thickBot="1">
      <c r="A59" s="6" t="s">
        <v>19</v>
      </c>
      <c r="B59" s="6" t="s">
        <v>21</v>
      </c>
      <c r="C59" s="6" t="s">
        <v>19</v>
      </c>
      <c r="D59" s="6" t="s">
        <v>19</v>
      </c>
      <c r="E59" s="8" t="s">
        <v>87</v>
      </c>
      <c r="F59" s="9">
        <v>6251585.3899999997</v>
      </c>
      <c r="G59" s="9">
        <v>5110513.47</v>
      </c>
      <c r="H59" s="9">
        <v>1141071.92</v>
      </c>
      <c r="I59" s="10">
        <v>0</v>
      </c>
    </row>
    <row r="60" spans="1:9" ht="15.75" thickBot="1">
      <c r="A60" s="6" t="s">
        <v>19</v>
      </c>
      <c r="B60" s="6" t="s">
        <v>19</v>
      </c>
      <c r="C60" s="6" t="s">
        <v>18</v>
      </c>
      <c r="D60" s="6" t="s">
        <v>19</v>
      </c>
      <c r="E60" s="8" t="s">
        <v>66</v>
      </c>
      <c r="F60" s="9">
        <v>6251585.3899999997</v>
      </c>
      <c r="G60" s="9">
        <v>5110513.47</v>
      </c>
      <c r="H60" s="9">
        <v>1141071.92</v>
      </c>
      <c r="I60" s="10">
        <v>0</v>
      </c>
    </row>
    <row r="61" spans="1:9" ht="15.75" thickBot="1">
      <c r="A61" s="6" t="s">
        <v>19</v>
      </c>
      <c r="B61" s="6" t="s">
        <v>19</v>
      </c>
      <c r="C61" s="6" t="s">
        <v>19</v>
      </c>
      <c r="D61" s="6" t="s">
        <v>29</v>
      </c>
      <c r="E61" s="8" t="s">
        <v>71</v>
      </c>
      <c r="F61" s="9">
        <v>1322944.81</v>
      </c>
      <c r="G61" s="9">
        <v>1223977.81</v>
      </c>
      <c r="H61" s="9">
        <v>98967</v>
      </c>
      <c r="I61" s="10">
        <v>0</v>
      </c>
    </row>
    <row r="62" spans="1:9" ht="15.75" thickBot="1">
      <c r="A62" s="6" t="s">
        <v>19</v>
      </c>
      <c r="B62" s="6" t="s">
        <v>19</v>
      </c>
      <c r="C62" s="6" t="s">
        <v>19</v>
      </c>
      <c r="D62" s="6" t="s">
        <v>30</v>
      </c>
      <c r="E62" s="8" t="s">
        <v>68</v>
      </c>
      <c r="F62" s="9">
        <v>4928640.58</v>
      </c>
      <c r="G62" s="9">
        <v>3886535.66</v>
      </c>
      <c r="H62" s="9">
        <v>1042104.92</v>
      </c>
      <c r="I62" s="10">
        <v>0</v>
      </c>
    </row>
    <row r="63" spans="1:9" ht="15.75" thickBot="1">
      <c r="A63" s="6" t="s">
        <v>19</v>
      </c>
      <c r="B63" s="6" t="s">
        <v>38</v>
      </c>
      <c r="C63" s="6" t="s">
        <v>19</v>
      </c>
      <c r="D63" s="6" t="s">
        <v>19</v>
      </c>
      <c r="E63" s="8" t="s">
        <v>88</v>
      </c>
      <c r="F63" s="9">
        <v>3479727.21</v>
      </c>
      <c r="G63" s="9">
        <v>121595.27</v>
      </c>
      <c r="H63" s="9">
        <v>3845820.79</v>
      </c>
      <c r="I63" s="10">
        <v>0</v>
      </c>
    </row>
    <row r="64" spans="1:9" ht="15.75" thickBot="1">
      <c r="A64" s="6" t="s">
        <v>19</v>
      </c>
      <c r="B64" s="6" t="s">
        <v>19</v>
      </c>
      <c r="C64" s="6" t="s">
        <v>18</v>
      </c>
      <c r="D64" s="6" t="s">
        <v>19</v>
      </c>
      <c r="E64" s="8" t="s">
        <v>66</v>
      </c>
      <c r="F64" s="9">
        <v>3479727.21</v>
      </c>
      <c r="G64" s="9">
        <v>121595.27</v>
      </c>
      <c r="H64" s="9">
        <v>3845820.79</v>
      </c>
      <c r="I64" s="10">
        <v>0</v>
      </c>
    </row>
    <row r="65" spans="1:9" ht="15.75" thickBot="1">
      <c r="A65" s="6" t="s">
        <v>19</v>
      </c>
      <c r="B65" s="6" t="s">
        <v>19</v>
      </c>
      <c r="C65" s="6" t="s">
        <v>19</v>
      </c>
      <c r="D65" s="6" t="s">
        <v>29</v>
      </c>
      <c r="E65" s="8" t="s">
        <v>89</v>
      </c>
      <c r="F65" s="9">
        <v>126761.31</v>
      </c>
      <c r="G65" s="9">
        <v>88718.399999999994</v>
      </c>
      <c r="H65" s="9">
        <v>369311.76</v>
      </c>
      <c r="I65" s="10">
        <v>0</v>
      </c>
    </row>
    <row r="66" spans="1:9" ht="15.75" thickBot="1">
      <c r="A66" s="6" t="s">
        <v>19</v>
      </c>
      <c r="B66" s="6" t="s">
        <v>19</v>
      </c>
      <c r="C66" s="6" t="s">
        <v>19</v>
      </c>
      <c r="D66" s="6" t="s">
        <v>30</v>
      </c>
      <c r="E66" s="8" t="s">
        <v>90</v>
      </c>
      <c r="F66" s="9">
        <v>3352965.9</v>
      </c>
      <c r="G66" s="9">
        <v>32876.870000000003</v>
      </c>
      <c r="H66" s="9">
        <v>3476509.03</v>
      </c>
      <c r="I66" s="10">
        <v>0</v>
      </c>
    </row>
    <row r="67" spans="1:9" ht="15.75" thickBot="1">
      <c r="A67" s="6" t="s">
        <v>19</v>
      </c>
      <c r="B67" s="6" t="s">
        <v>45</v>
      </c>
      <c r="C67" s="6" t="s">
        <v>19</v>
      </c>
      <c r="D67" s="6" t="s">
        <v>19</v>
      </c>
      <c r="E67" s="8" t="s">
        <v>91</v>
      </c>
      <c r="F67" s="9">
        <v>537449.48</v>
      </c>
      <c r="G67" s="9">
        <v>435072.5</v>
      </c>
      <c r="H67" s="9">
        <v>102376.98</v>
      </c>
      <c r="I67" s="10">
        <v>239681.13</v>
      </c>
    </row>
    <row r="68" spans="1:9" ht="15.75" thickBot="1">
      <c r="A68" s="6" t="s">
        <v>19</v>
      </c>
      <c r="B68" s="6" t="s">
        <v>19</v>
      </c>
      <c r="C68" s="6" t="s">
        <v>18</v>
      </c>
      <c r="D68" s="6" t="s">
        <v>19</v>
      </c>
      <c r="E68" s="8" t="s">
        <v>66</v>
      </c>
      <c r="F68" s="9">
        <v>277449.48</v>
      </c>
      <c r="G68" s="9">
        <v>277449.48</v>
      </c>
      <c r="H68" s="9">
        <v>0</v>
      </c>
      <c r="I68" s="10">
        <v>239681.13</v>
      </c>
    </row>
    <row r="69" spans="1:9" ht="15.75" thickBot="1">
      <c r="A69" s="6" t="s">
        <v>19</v>
      </c>
      <c r="B69" s="6" t="s">
        <v>19</v>
      </c>
      <c r="C69" s="6" t="s">
        <v>19</v>
      </c>
      <c r="D69" s="6" t="s">
        <v>35</v>
      </c>
      <c r="E69" s="8" t="s">
        <v>68</v>
      </c>
      <c r="F69" s="9">
        <v>277449.48</v>
      </c>
      <c r="G69" s="9">
        <v>277449.48</v>
      </c>
      <c r="H69" s="9">
        <v>0</v>
      </c>
      <c r="I69" s="10">
        <v>239681.13</v>
      </c>
    </row>
    <row r="70" spans="1:9" ht="15.75" thickBot="1">
      <c r="A70" s="6" t="s">
        <v>19</v>
      </c>
      <c r="B70" s="6" t="s">
        <v>19</v>
      </c>
      <c r="C70" s="6" t="s">
        <v>28</v>
      </c>
      <c r="D70" s="6" t="s">
        <v>19</v>
      </c>
      <c r="E70" s="8" t="s">
        <v>92</v>
      </c>
      <c r="F70" s="9">
        <v>260000</v>
      </c>
      <c r="G70" s="9">
        <v>157623.01999999999</v>
      </c>
      <c r="H70" s="9">
        <v>102376.98</v>
      </c>
      <c r="I70" s="10">
        <v>0</v>
      </c>
    </row>
    <row r="71" spans="1:9" ht="23.25" thickBot="1">
      <c r="A71" s="6" t="s">
        <v>19</v>
      </c>
      <c r="B71" s="6" t="s">
        <v>19</v>
      </c>
      <c r="C71" s="6" t="s">
        <v>19</v>
      </c>
      <c r="D71" s="6" t="s">
        <v>22</v>
      </c>
      <c r="E71" s="8" t="s">
        <v>73</v>
      </c>
      <c r="F71" s="9">
        <v>0</v>
      </c>
      <c r="G71" s="9">
        <v>0</v>
      </c>
      <c r="H71" s="9">
        <v>0</v>
      </c>
      <c r="I71" s="10">
        <v>0</v>
      </c>
    </row>
    <row r="72" spans="1:9" ht="15.75" thickBot="1">
      <c r="A72" s="6" t="s">
        <v>19</v>
      </c>
      <c r="B72" s="6" t="s">
        <v>19</v>
      </c>
      <c r="C72" s="6" t="s">
        <v>19</v>
      </c>
      <c r="D72" s="6" t="s">
        <v>24</v>
      </c>
      <c r="E72" s="8" t="s">
        <v>93</v>
      </c>
      <c r="F72" s="9">
        <v>260000</v>
      </c>
      <c r="G72" s="9">
        <v>157623.01999999999</v>
      </c>
      <c r="H72" s="9">
        <v>102376.98</v>
      </c>
      <c r="I72" s="10">
        <v>0</v>
      </c>
    </row>
    <row r="73" spans="1:9" ht="15.75" thickBot="1">
      <c r="A73" s="6" t="s">
        <v>19</v>
      </c>
      <c r="B73" s="6" t="s">
        <v>54</v>
      </c>
      <c r="C73" s="6" t="s">
        <v>19</v>
      </c>
      <c r="D73" s="6" t="s">
        <v>19</v>
      </c>
      <c r="E73" s="8" t="s">
        <v>94</v>
      </c>
      <c r="F73" s="9">
        <v>2564093.67</v>
      </c>
      <c r="G73" s="9">
        <v>1933035.19</v>
      </c>
      <c r="H73" s="9">
        <v>954115.69</v>
      </c>
      <c r="I73" s="10">
        <f>SUM(I74,I77)</f>
        <v>1562670.48</v>
      </c>
    </row>
    <row r="74" spans="1:9" ht="15.75" thickBot="1">
      <c r="A74" s="6" t="s">
        <v>19</v>
      </c>
      <c r="B74" s="6" t="s">
        <v>19</v>
      </c>
      <c r="C74" s="6" t="s">
        <v>18</v>
      </c>
      <c r="D74" s="6" t="s">
        <v>19</v>
      </c>
      <c r="E74" s="8" t="s">
        <v>66</v>
      </c>
      <c r="F74" s="9">
        <v>1864093.67</v>
      </c>
      <c r="G74" s="9">
        <v>1291831.44</v>
      </c>
      <c r="H74" s="9">
        <v>895319.44</v>
      </c>
      <c r="I74" s="10">
        <f>SUM(I75:I76)</f>
        <v>927815.28</v>
      </c>
    </row>
    <row r="75" spans="1:9" ht="15.75" thickBot="1">
      <c r="A75" s="6" t="s">
        <v>19</v>
      </c>
      <c r="B75" s="6" t="s">
        <v>19</v>
      </c>
      <c r="C75" s="6" t="s">
        <v>19</v>
      </c>
      <c r="D75" s="6" t="s">
        <v>29</v>
      </c>
      <c r="E75" s="8" t="s">
        <v>89</v>
      </c>
      <c r="F75" s="9">
        <v>1635320.19</v>
      </c>
      <c r="G75" s="9">
        <v>1063057.96</v>
      </c>
      <c r="H75" s="9">
        <v>572262.23</v>
      </c>
      <c r="I75" s="10">
        <v>0</v>
      </c>
    </row>
    <row r="76" spans="1:9" ht="15.75" thickBot="1">
      <c r="A76" s="6" t="s">
        <v>19</v>
      </c>
      <c r="B76" s="6" t="s">
        <v>19</v>
      </c>
      <c r="C76" s="6" t="s">
        <v>19</v>
      </c>
      <c r="D76" s="6" t="s">
        <v>30</v>
      </c>
      <c r="E76" s="8" t="s">
        <v>68</v>
      </c>
      <c r="F76" s="9">
        <v>228773.48</v>
      </c>
      <c r="G76" s="9">
        <v>228773.48</v>
      </c>
      <c r="H76" s="9">
        <v>323057.21000000002</v>
      </c>
      <c r="I76" s="10">
        <v>927815.28</v>
      </c>
    </row>
    <row r="77" spans="1:9" ht="15.75" thickBot="1">
      <c r="A77" s="6" t="s">
        <v>19</v>
      </c>
      <c r="B77" s="6" t="s">
        <v>19</v>
      </c>
      <c r="C77" s="6" t="s">
        <v>28</v>
      </c>
      <c r="D77" s="6" t="s">
        <v>19</v>
      </c>
      <c r="E77" s="8" t="s">
        <v>92</v>
      </c>
      <c r="F77" s="9">
        <v>700000</v>
      </c>
      <c r="G77" s="9">
        <v>641203.75</v>
      </c>
      <c r="H77" s="9">
        <v>58796.25</v>
      </c>
      <c r="I77" s="10">
        <v>634855.19999999995</v>
      </c>
    </row>
    <row r="78" spans="1:9" ht="23.25" thickBot="1">
      <c r="A78" s="6" t="s">
        <v>19</v>
      </c>
      <c r="B78" s="6" t="s">
        <v>19</v>
      </c>
      <c r="C78" s="6" t="s">
        <v>19</v>
      </c>
      <c r="D78" s="6" t="s">
        <v>22</v>
      </c>
      <c r="E78" s="8" t="s">
        <v>95</v>
      </c>
      <c r="F78" s="9">
        <v>700000</v>
      </c>
      <c r="G78" s="9">
        <v>641203.75</v>
      </c>
      <c r="H78" s="9">
        <v>58796.25</v>
      </c>
      <c r="I78" s="10">
        <v>634855.19999999995</v>
      </c>
    </row>
    <row r="79" spans="1:9" ht="15.75" thickBot="1">
      <c r="A79" s="6" t="s">
        <v>19</v>
      </c>
      <c r="B79" s="6" t="s">
        <v>55</v>
      </c>
      <c r="C79" s="6" t="s">
        <v>19</v>
      </c>
      <c r="D79" s="6" t="s">
        <v>19</v>
      </c>
      <c r="E79" s="8" t="s">
        <v>96</v>
      </c>
      <c r="F79" s="9">
        <v>15856807</v>
      </c>
      <c r="G79" s="9">
        <v>0</v>
      </c>
      <c r="H79" s="9">
        <v>15856807</v>
      </c>
      <c r="I79" s="10">
        <v>0</v>
      </c>
    </row>
    <row r="80" spans="1:9" ht="15.75" thickBot="1">
      <c r="A80" s="6" t="s">
        <v>19</v>
      </c>
      <c r="B80" s="6" t="s">
        <v>19</v>
      </c>
      <c r="C80" s="6" t="s">
        <v>18</v>
      </c>
      <c r="D80" s="6" t="s">
        <v>19</v>
      </c>
      <c r="E80" s="8" t="s">
        <v>66</v>
      </c>
      <c r="F80" s="9">
        <v>15856807</v>
      </c>
      <c r="G80" s="9">
        <v>0</v>
      </c>
      <c r="H80" s="9">
        <v>15856807</v>
      </c>
      <c r="I80" s="10">
        <f>SUM(I81:I83)</f>
        <v>0</v>
      </c>
    </row>
    <row r="81" spans="1:9" ht="15.75" thickBot="1">
      <c r="A81" s="6" t="s">
        <v>19</v>
      </c>
      <c r="B81" s="6" t="s">
        <v>19</v>
      </c>
      <c r="C81" s="6" t="s">
        <v>19</v>
      </c>
      <c r="D81" s="6" t="s">
        <v>22</v>
      </c>
      <c r="E81" s="8" t="s">
        <v>67</v>
      </c>
      <c r="F81" s="9">
        <v>14496807</v>
      </c>
      <c r="G81" s="9">
        <v>0</v>
      </c>
      <c r="H81" s="9">
        <v>14496807</v>
      </c>
      <c r="I81" s="10">
        <v>0</v>
      </c>
    </row>
    <row r="82" spans="1:9" ht="23.25" thickBot="1">
      <c r="A82" s="6" t="s">
        <v>19</v>
      </c>
      <c r="B82" s="6" t="s">
        <v>19</v>
      </c>
      <c r="C82" s="6" t="s">
        <v>19</v>
      </c>
      <c r="D82" s="6" t="s">
        <v>24</v>
      </c>
      <c r="E82" s="8" t="s">
        <v>97</v>
      </c>
      <c r="F82" s="9">
        <v>1210000</v>
      </c>
      <c r="G82" s="9">
        <v>0</v>
      </c>
      <c r="H82" s="9">
        <v>1210000</v>
      </c>
      <c r="I82" s="10">
        <v>0</v>
      </c>
    </row>
    <row r="83" spans="1:9" ht="15.75" thickBot="1">
      <c r="A83" s="6" t="s">
        <v>19</v>
      </c>
      <c r="B83" s="6" t="s">
        <v>19</v>
      </c>
      <c r="C83" s="6" t="s">
        <v>19</v>
      </c>
      <c r="D83" s="6" t="s">
        <v>29</v>
      </c>
      <c r="E83" s="8" t="s">
        <v>89</v>
      </c>
      <c r="F83" s="9">
        <v>150000</v>
      </c>
      <c r="G83" s="9">
        <v>0</v>
      </c>
      <c r="H83" s="9">
        <v>150000</v>
      </c>
      <c r="I83" s="10">
        <v>0</v>
      </c>
    </row>
    <row r="84" spans="1:9" ht="23.25" thickBot="1">
      <c r="A84" s="6" t="s">
        <v>33</v>
      </c>
      <c r="B84" s="6" t="s">
        <v>19</v>
      </c>
      <c r="C84" s="6" t="s">
        <v>19</v>
      </c>
      <c r="D84" s="6" t="s">
        <v>19</v>
      </c>
      <c r="E84" s="8" t="s">
        <v>56</v>
      </c>
      <c r="F84" s="9">
        <v>10748276.59</v>
      </c>
      <c r="G84" s="9">
        <v>5717618.8399999999</v>
      </c>
      <c r="H84" s="9">
        <v>6037468.1100000003</v>
      </c>
      <c r="I84" s="10">
        <f>SUM(I85,I93)</f>
        <v>1616491.1099999999</v>
      </c>
    </row>
    <row r="85" spans="1:9" ht="23.25" thickBot="1">
      <c r="A85" s="6" t="s">
        <v>19</v>
      </c>
      <c r="B85" s="6" t="s">
        <v>21</v>
      </c>
      <c r="C85" s="6" t="s">
        <v>19</v>
      </c>
      <c r="D85" s="6" t="s">
        <v>19</v>
      </c>
      <c r="E85" s="8" t="s">
        <v>57</v>
      </c>
      <c r="F85" s="9">
        <v>2621530.02</v>
      </c>
      <c r="G85" s="9">
        <v>1721510.02</v>
      </c>
      <c r="H85" s="9">
        <v>900020</v>
      </c>
      <c r="I85" s="10">
        <v>198000</v>
      </c>
    </row>
    <row r="86" spans="1:9" ht="15.75" thickBot="1">
      <c r="A86" s="6" t="s">
        <v>19</v>
      </c>
      <c r="B86" s="6" t="s">
        <v>19</v>
      </c>
      <c r="C86" s="6" t="s">
        <v>18</v>
      </c>
      <c r="D86" s="6" t="s">
        <v>19</v>
      </c>
      <c r="E86" s="8" t="s">
        <v>98</v>
      </c>
      <c r="F86" s="9">
        <v>2621530.02</v>
      </c>
      <c r="G86" s="9">
        <v>1721510.02</v>
      </c>
      <c r="H86" s="9">
        <v>900020</v>
      </c>
      <c r="I86" s="10">
        <v>198000</v>
      </c>
    </row>
    <row r="87" spans="1:9" ht="15.75" thickBot="1">
      <c r="A87" s="6" t="s">
        <v>19</v>
      </c>
      <c r="B87" s="6" t="s">
        <v>19</v>
      </c>
      <c r="C87" s="6" t="s">
        <v>19</v>
      </c>
      <c r="D87" s="6" t="s">
        <v>22</v>
      </c>
      <c r="E87" s="8" t="s">
        <v>52</v>
      </c>
      <c r="F87" s="9">
        <v>1460330.02</v>
      </c>
      <c r="G87" s="9">
        <v>1460330.02</v>
      </c>
      <c r="H87" s="9">
        <v>0</v>
      </c>
      <c r="I87" s="10">
        <v>0</v>
      </c>
    </row>
    <row r="88" spans="1:9" ht="15.75" thickBot="1">
      <c r="A88" s="6" t="s">
        <v>19</v>
      </c>
      <c r="B88" s="6" t="s">
        <v>19</v>
      </c>
      <c r="C88" s="6" t="s">
        <v>19</v>
      </c>
      <c r="D88" s="6" t="s">
        <v>23</v>
      </c>
      <c r="E88" s="8" t="s">
        <v>99</v>
      </c>
      <c r="F88" s="9">
        <v>1161200</v>
      </c>
      <c r="G88" s="9">
        <v>261180</v>
      </c>
      <c r="H88" s="9">
        <v>900020</v>
      </c>
      <c r="I88" s="10">
        <v>198000</v>
      </c>
    </row>
    <row r="89" spans="1:9" ht="15.75" thickBot="1">
      <c r="A89" s="6" t="s">
        <v>19</v>
      </c>
      <c r="B89" s="6" t="s">
        <v>19</v>
      </c>
      <c r="C89" s="6" t="s">
        <v>19</v>
      </c>
      <c r="D89" s="6" t="s">
        <v>29</v>
      </c>
      <c r="E89" s="8" t="s">
        <v>100</v>
      </c>
      <c r="F89" s="9">
        <v>0</v>
      </c>
      <c r="G89" s="9">
        <v>0</v>
      </c>
      <c r="H89" s="9">
        <v>0</v>
      </c>
      <c r="I89" s="10">
        <v>0</v>
      </c>
    </row>
    <row r="90" spans="1:9" ht="15.75" thickBot="1">
      <c r="A90" s="6" t="s">
        <v>19</v>
      </c>
      <c r="B90" s="6" t="s">
        <v>19</v>
      </c>
      <c r="C90" s="6" t="s">
        <v>23</v>
      </c>
      <c r="D90" s="6" t="s">
        <v>19</v>
      </c>
      <c r="E90" s="8" t="s">
        <v>101</v>
      </c>
      <c r="F90" s="9">
        <v>0</v>
      </c>
      <c r="G90" s="9">
        <v>0</v>
      </c>
      <c r="H90" s="9">
        <v>0</v>
      </c>
      <c r="I90" s="10">
        <v>0</v>
      </c>
    </row>
    <row r="91" spans="1:9" ht="15.75" thickBot="1">
      <c r="A91" s="6" t="s">
        <v>19</v>
      </c>
      <c r="B91" s="6" t="s">
        <v>19</v>
      </c>
      <c r="C91" s="6" t="s">
        <v>19</v>
      </c>
      <c r="D91" s="6" t="s">
        <v>22</v>
      </c>
      <c r="E91" s="8" t="s">
        <v>102</v>
      </c>
      <c r="F91" s="9">
        <v>0</v>
      </c>
      <c r="G91" s="9">
        <v>0</v>
      </c>
      <c r="H91" s="9">
        <v>0</v>
      </c>
      <c r="I91" s="10">
        <v>0</v>
      </c>
    </row>
    <row r="92" spans="1:9" ht="23.25" thickBot="1">
      <c r="A92" s="6" t="s">
        <v>19</v>
      </c>
      <c r="B92" s="6" t="s">
        <v>19</v>
      </c>
      <c r="C92" s="6" t="s">
        <v>19</v>
      </c>
      <c r="D92" s="6" t="s">
        <v>30</v>
      </c>
      <c r="E92" s="8" t="s">
        <v>103</v>
      </c>
      <c r="F92" s="9">
        <v>0</v>
      </c>
      <c r="G92" s="9">
        <v>0</v>
      </c>
      <c r="H92" s="9">
        <v>0</v>
      </c>
      <c r="I92" s="10">
        <v>0</v>
      </c>
    </row>
    <row r="93" spans="1:9" ht="34.5" thickBot="1">
      <c r="A93" s="6" t="s">
        <v>19</v>
      </c>
      <c r="B93" s="6" t="s">
        <v>38</v>
      </c>
      <c r="C93" s="6" t="s">
        <v>19</v>
      </c>
      <c r="D93" s="6" t="s">
        <v>19</v>
      </c>
      <c r="E93" s="8" t="s">
        <v>104</v>
      </c>
      <c r="F93" s="9">
        <v>8126746.5700000003</v>
      </c>
      <c r="G93" s="9">
        <v>3996108.82</v>
      </c>
      <c r="H93" s="9">
        <v>5137448.1100000003</v>
      </c>
      <c r="I93" s="10">
        <f>SUM(I94,I96,I99,I102)</f>
        <v>1418491.1099999999</v>
      </c>
    </row>
    <row r="94" spans="1:9" ht="15.75" thickBot="1">
      <c r="A94" s="6" t="s">
        <v>19</v>
      </c>
      <c r="B94" s="6" t="s">
        <v>19</v>
      </c>
      <c r="C94" s="6" t="s">
        <v>29</v>
      </c>
      <c r="D94" s="6" t="s">
        <v>19</v>
      </c>
      <c r="E94" s="8" t="s">
        <v>105</v>
      </c>
      <c r="F94" s="9">
        <v>1084415.5900000001</v>
      </c>
      <c r="G94" s="9">
        <v>1084415.5900000001</v>
      </c>
      <c r="H94" s="9">
        <v>869907.58</v>
      </c>
      <c r="I94" s="10">
        <v>924453.51</v>
      </c>
    </row>
    <row r="95" spans="1:9" ht="15.75" thickBot="1">
      <c r="A95" s="6" t="s">
        <v>19</v>
      </c>
      <c r="B95" s="6" t="s">
        <v>19</v>
      </c>
      <c r="C95" s="6" t="s">
        <v>19</v>
      </c>
      <c r="D95" s="6" t="s">
        <v>34</v>
      </c>
      <c r="E95" s="8" t="s">
        <v>106</v>
      </c>
      <c r="F95" s="9">
        <v>1084415.5900000001</v>
      </c>
      <c r="G95" s="9">
        <v>1084415.5900000001</v>
      </c>
      <c r="H95" s="9">
        <v>869907.58</v>
      </c>
      <c r="I95" s="10">
        <v>924453.51</v>
      </c>
    </row>
    <row r="96" spans="1:9" ht="23.25" thickBot="1">
      <c r="A96" s="6" t="s">
        <v>19</v>
      </c>
      <c r="B96" s="6" t="s">
        <v>19</v>
      </c>
      <c r="C96" s="6" t="s">
        <v>31</v>
      </c>
      <c r="D96" s="6" t="s">
        <v>19</v>
      </c>
      <c r="E96" s="8" t="s">
        <v>107</v>
      </c>
      <c r="F96" s="9">
        <v>4074610.32</v>
      </c>
      <c r="G96" s="9">
        <v>274251.61</v>
      </c>
      <c r="H96" s="9">
        <v>3937261.49</v>
      </c>
      <c r="I96" s="10">
        <v>0</v>
      </c>
    </row>
    <row r="97" spans="1:9" ht="23.25" thickBot="1">
      <c r="A97" s="6" t="s">
        <v>19</v>
      </c>
      <c r="B97" s="6" t="s">
        <v>19</v>
      </c>
      <c r="C97" s="6" t="s">
        <v>19</v>
      </c>
      <c r="D97" s="6" t="s">
        <v>22</v>
      </c>
      <c r="E97" s="8" t="s">
        <v>108</v>
      </c>
      <c r="F97" s="9">
        <v>4013692</v>
      </c>
      <c r="G97" s="9">
        <v>213692</v>
      </c>
      <c r="H97" s="9">
        <v>3800000</v>
      </c>
      <c r="I97" s="10">
        <v>0</v>
      </c>
    </row>
    <row r="98" spans="1:9" ht="15.75" thickBot="1">
      <c r="A98" s="6" t="s">
        <v>19</v>
      </c>
      <c r="B98" s="6" t="s">
        <v>19</v>
      </c>
      <c r="C98" s="6" t="s">
        <v>19</v>
      </c>
      <c r="D98" s="6" t="s">
        <v>29</v>
      </c>
      <c r="E98" s="8" t="s">
        <v>109</v>
      </c>
      <c r="F98" s="9">
        <v>60918.32</v>
      </c>
      <c r="G98" s="9">
        <v>60559.61</v>
      </c>
      <c r="H98" s="9">
        <v>137261.49</v>
      </c>
      <c r="I98" s="10">
        <v>0</v>
      </c>
    </row>
    <row r="99" spans="1:9" ht="15.75" thickBot="1">
      <c r="A99" s="6" t="s">
        <v>19</v>
      </c>
      <c r="B99" s="6" t="s">
        <v>19</v>
      </c>
      <c r="C99" s="6" t="s">
        <v>30</v>
      </c>
      <c r="D99" s="6" t="s">
        <v>19</v>
      </c>
      <c r="E99" s="8" t="s">
        <v>110</v>
      </c>
      <c r="F99" s="9">
        <v>2967720.66</v>
      </c>
      <c r="G99" s="9">
        <v>2637441.62</v>
      </c>
      <c r="H99" s="9">
        <v>330279.03999999998</v>
      </c>
      <c r="I99" s="10">
        <v>494037.6</v>
      </c>
    </row>
    <row r="100" spans="1:9" ht="23.25" thickBot="1">
      <c r="A100" s="6" t="s">
        <v>19</v>
      </c>
      <c r="B100" s="6" t="s">
        <v>19</v>
      </c>
      <c r="C100" s="6" t="s">
        <v>19</v>
      </c>
      <c r="D100" s="6" t="s">
        <v>23</v>
      </c>
      <c r="E100" s="8" t="s">
        <v>111</v>
      </c>
      <c r="F100" s="9">
        <v>1801879.96</v>
      </c>
      <c r="G100" s="9">
        <v>1801879.96</v>
      </c>
      <c r="H100" s="9">
        <v>0</v>
      </c>
      <c r="I100" s="10">
        <v>0</v>
      </c>
    </row>
    <row r="101" spans="1:9" ht="15.75" thickBot="1">
      <c r="A101" s="6" t="s">
        <v>19</v>
      </c>
      <c r="B101" s="6" t="s">
        <v>19</v>
      </c>
      <c r="C101" s="6" t="s">
        <v>19</v>
      </c>
      <c r="D101" s="6" t="s">
        <v>26</v>
      </c>
      <c r="E101" s="8" t="s">
        <v>112</v>
      </c>
      <c r="F101" s="9">
        <v>1165840.7</v>
      </c>
      <c r="G101" s="9">
        <v>835561.66</v>
      </c>
      <c r="H101" s="9">
        <v>330279.03999999998</v>
      </c>
      <c r="I101" s="10">
        <v>494037.6</v>
      </c>
    </row>
    <row r="102" spans="1:9" ht="15.75" thickBot="1">
      <c r="A102" s="6" t="s">
        <v>19</v>
      </c>
      <c r="B102" s="6" t="s">
        <v>19</v>
      </c>
      <c r="C102" s="6" t="s">
        <v>32</v>
      </c>
      <c r="D102" s="6" t="s">
        <v>19</v>
      </c>
      <c r="E102" s="8" t="s">
        <v>113</v>
      </c>
      <c r="F102" s="9">
        <v>0</v>
      </c>
      <c r="G102" s="9">
        <v>0</v>
      </c>
      <c r="H102" s="9">
        <v>0</v>
      </c>
      <c r="I102" s="10">
        <v>0</v>
      </c>
    </row>
    <row r="103" spans="1:9" ht="15.75" thickBot="1">
      <c r="A103" s="6" t="s">
        <v>19</v>
      </c>
      <c r="B103" s="6" t="s">
        <v>19</v>
      </c>
      <c r="C103" s="6" t="s">
        <v>19</v>
      </c>
      <c r="D103" s="6" t="s">
        <v>29</v>
      </c>
      <c r="E103" s="8" t="s">
        <v>114</v>
      </c>
      <c r="F103" s="9">
        <v>0</v>
      </c>
      <c r="G103" s="9">
        <v>0</v>
      </c>
      <c r="H103" s="9">
        <v>0</v>
      </c>
      <c r="I103" s="10">
        <v>0</v>
      </c>
    </row>
    <row r="104" spans="1:9" ht="23.25" thickBot="1">
      <c r="A104" s="6" t="s">
        <v>43</v>
      </c>
      <c r="B104" s="6" t="s">
        <v>19</v>
      </c>
      <c r="C104" s="6" t="s">
        <v>19</v>
      </c>
      <c r="D104" s="6" t="s">
        <v>19</v>
      </c>
      <c r="E104" s="8" t="s">
        <v>115</v>
      </c>
      <c r="F104" s="9">
        <v>11799120.710000001</v>
      </c>
      <c r="G104" s="9">
        <v>1787242.17</v>
      </c>
      <c r="H104" s="9">
        <v>10294996.439999999</v>
      </c>
      <c r="I104" s="10">
        <v>0</v>
      </c>
    </row>
    <row r="105" spans="1:9" ht="15.75" thickBot="1">
      <c r="A105" s="6" t="s">
        <v>19</v>
      </c>
      <c r="B105" s="6" t="s">
        <v>21</v>
      </c>
      <c r="C105" s="6" t="s">
        <v>19</v>
      </c>
      <c r="D105" s="6" t="s">
        <v>19</v>
      </c>
      <c r="E105" s="8" t="s">
        <v>116</v>
      </c>
      <c r="F105" s="9">
        <v>500000</v>
      </c>
      <c r="G105" s="9">
        <v>0</v>
      </c>
      <c r="H105" s="9">
        <v>500000</v>
      </c>
      <c r="I105" s="10">
        <v>0</v>
      </c>
    </row>
    <row r="106" spans="1:9" ht="15.75" thickBot="1">
      <c r="A106" s="6" t="s">
        <v>19</v>
      </c>
      <c r="B106" s="6" t="s">
        <v>19</v>
      </c>
      <c r="C106" s="6" t="s">
        <v>18</v>
      </c>
      <c r="D106" s="6" t="s">
        <v>19</v>
      </c>
      <c r="E106" s="8" t="s">
        <v>116</v>
      </c>
      <c r="F106" s="9">
        <v>500000</v>
      </c>
      <c r="G106" s="9">
        <v>0</v>
      </c>
      <c r="H106" s="9">
        <v>500000</v>
      </c>
      <c r="I106" s="10">
        <v>0</v>
      </c>
    </row>
    <row r="107" spans="1:9" ht="15.75" thickBot="1">
      <c r="A107" s="6" t="s">
        <v>19</v>
      </c>
      <c r="B107" s="6" t="s">
        <v>19</v>
      </c>
      <c r="C107" s="6" t="s">
        <v>19</v>
      </c>
      <c r="D107" s="6" t="s">
        <v>22</v>
      </c>
      <c r="E107" s="8" t="s">
        <v>67</v>
      </c>
      <c r="F107" s="9">
        <v>0</v>
      </c>
      <c r="G107" s="9">
        <v>0</v>
      </c>
      <c r="H107" s="9">
        <v>0</v>
      </c>
      <c r="I107" s="10">
        <v>0</v>
      </c>
    </row>
    <row r="108" spans="1:9" ht="15.75" thickBot="1">
      <c r="A108" s="6" t="s">
        <v>19</v>
      </c>
      <c r="B108" s="6" t="s">
        <v>19</v>
      </c>
      <c r="C108" s="6" t="s">
        <v>19</v>
      </c>
      <c r="D108" s="6" t="s">
        <v>29</v>
      </c>
      <c r="E108" s="8" t="s">
        <v>117</v>
      </c>
      <c r="F108" s="9">
        <v>500000</v>
      </c>
      <c r="G108" s="9">
        <v>0</v>
      </c>
      <c r="H108" s="9">
        <v>500000</v>
      </c>
      <c r="I108" s="10">
        <v>0</v>
      </c>
    </row>
    <row r="109" spans="1:9" ht="15.75" thickBot="1">
      <c r="A109" s="6" t="s">
        <v>19</v>
      </c>
      <c r="B109" s="6" t="s">
        <v>45</v>
      </c>
      <c r="C109" s="6" t="s">
        <v>19</v>
      </c>
      <c r="D109" s="6" t="s">
        <v>19</v>
      </c>
      <c r="E109" s="8" t="s">
        <v>118</v>
      </c>
      <c r="F109" s="9">
        <v>11299120.710000001</v>
      </c>
      <c r="G109" s="9">
        <v>1787242.17</v>
      </c>
      <c r="H109" s="9">
        <v>9794996.4399999995</v>
      </c>
      <c r="I109" s="10">
        <v>0</v>
      </c>
    </row>
    <row r="110" spans="1:9" ht="34.5" thickBot="1">
      <c r="A110" s="6" t="s">
        <v>19</v>
      </c>
      <c r="B110" s="6" t="s">
        <v>19</v>
      </c>
      <c r="C110" s="6" t="s">
        <v>18</v>
      </c>
      <c r="D110" s="6" t="s">
        <v>19</v>
      </c>
      <c r="E110" s="8" t="s">
        <v>119</v>
      </c>
      <c r="F110" s="9">
        <v>11299120.710000001</v>
      </c>
      <c r="G110" s="9">
        <v>1787242.17</v>
      </c>
      <c r="H110" s="9">
        <v>9794996.4399999995</v>
      </c>
      <c r="I110" s="10">
        <v>0</v>
      </c>
    </row>
    <row r="111" spans="1:9" ht="15.75" thickBot="1">
      <c r="A111" s="6" t="s">
        <v>19</v>
      </c>
      <c r="B111" s="6" t="s">
        <v>19</v>
      </c>
      <c r="C111" s="6" t="s">
        <v>19</v>
      </c>
      <c r="D111" s="6" t="s">
        <v>29</v>
      </c>
      <c r="E111" s="8" t="s">
        <v>117</v>
      </c>
      <c r="F111" s="9">
        <v>1208618.18</v>
      </c>
      <c r="G111" s="9">
        <v>1190261.94</v>
      </c>
      <c r="H111" s="9">
        <v>18356.240000000002</v>
      </c>
      <c r="I111" s="10">
        <v>0</v>
      </c>
    </row>
    <row r="112" spans="1:9" ht="15.75" thickBot="1">
      <c r="A112" s="6" t="s">
        <v>19</v>
      </c>
      <c r="B112" s="6" t="s">
        <v>19</v>
      </c>
      <c r="C112" s="6" t="s">
        <v>19</v>
      </c>
      <c r="D112" s="6" t="s">
        <v>39</v>
      </c>
      <c r="E112" s="8" t="s">
        <v>120</v>
      </c>
      <c r="F112" s="9">
        <v>1469729.78</v>
      </c>
      <c r="G112" s="9">
        <v>0</v>
      </c>
      <c r="H112" s="9">
        <v>1478973.11</v>
      </c>
      <c r="I112" s="10">
        <v>0</v>
      </c>
    </row>
    <row r="113" spans="1:9" ht="15.75" thickBot="1">
      <c r="A113" s="6" t="s">
        <v>19</v>
      </c>
      <c r="B113" s="6" t="s">
        <v>19</v>
      </c>
      <c r="C113" s="6" t="s">
        <v>19</v>
      </c>
      <c r="D113" s="6" t="s">
        <v>40</v>
      </c>
      <c r="E113" s="8" t="s">
        <v>121</v>
      </c>
      <c r="F113" s="9">
        <v>5400000</v>
      </c>
      <c r="G113" s="9">
        <v>0</v>
      </c>
      <c r="H113" s="9">
        <v>5400000</v>
      </c>
      <c r="I113" s="10">
        <v>0</v>
      </c>
    </row>
    <row r="114" spans="1:9" ht="23.25" thickBot="1">
      <c r="A114" s="6" t="s">
        <v>19</v>
      </c>
      <c r="B114" s="6" t="s">
        <v>19</v>
      </c>
      <c r="C114" s="6" t="s">
        <v>19</v>
      </c>
      <c r="D114" s="6" t="s">
        <v>36</v>
      </c>
      <c r="E114" s="8" t="s">
        <v>122</v>
      </c>
      <c r="F114" s="9">
        <v>2407563.0099999998</v>
      </c>
      <c r="G114" s="9">
        <v>0</v>
      </c>
      <c r="H114" s="9">
        <v>2645301.14</v>
      </c>
      <c r="I114" s="10">
        <v>0</v>
      </c>
    </row>
    <row r="115" spans="1:9" ht="15.75" thickBot="1">
      <c r="A115" s="6" t="s">
        <v>19</v>
      </c>
      <c r="B115" s="6" t="s">
        <v>19</v>
      </c>
      <c r="C115" s="6" t="s">
        <v>19</v>
      </c>
      <c r="D115" s="6" t="s">
        <v>41</v>
      </c>
      <c r="E115" s="8" t="s">
        <v>123</v>
      </c>
      <c r="F115" s="9">
        <v>692518.34</v>
      </c>
      <c r="G115" s="9">
        <v>587944.23</v>
      </c>
      <c r="H115" s="9">
        <v>104574.11</v>
      </c>
      <c r="I115" s="10">
        <v>0</v>
      </c>
    </row>
    <row r="116" spans="1:9" ht="15.75" thickBot="1">
      <c r="A116" s="6" t="s">
        <v>19</v>
      </c>
      <c r="B116" s="6" t="s">
        <v>19</v>
      </c>
      <c r="C116" s="6" t="s">
        <v>19</v>
      </c>
      <c r="D116" s="6" t="s">
        <v>42</v>
      </c>
      <c r="E116" s="8" t="s">
        <v>124</v>
      </c>
      <c r="F116" s="9">
        <v>75387.23</v>
      </c>
      <c r="G116" s="9">
        <v>0</v>
      </c>
      <c r="H116" s="9">
        <v>75387.23</v>
      </c>
      <c r="I116" s="10">
        <v>0</v>
      </c>
    </row>
    <row r="117" spans="1:9" ht="15.75" thickBot="1">
      <c r="A117" s="6" t="s">
        <v>19</v>
      </c>
      <c r="B117" s="6" t="s">
        <v>19</v>
      </c>
      <c r="C117" s="6" t="s">
        <v>19</v>
      </c>
      <c r="D117" s="6" t="s">
        <v>82</v>
      </c>
      <c r="E117" s="8" t="s">
        <v>120</v>
      </c>
      <c r="F117" s="9">
        <v>45304.17</v>
      </c>
      <c r="G117" s="9">
        <v>9036</v>
      </c>
      <c r="H117" s="9">
        <v>72404.61</v>
      </c>
      <c r="I117" s="10">
        <v>0</v>
      </c>
    </row>
    <row r="118" spans="1:9" ht="15.75" thickBot="1">
      <c r="A118" s="6" t="s">
        <v>37</v>
      </c>
      <c r="B118" s="6" t="s">
        <v>19</v>
      </c>
      <c r="C118" s="6" t="s">
        <v>19</v>
      </c>
      <c r="D118" s="6" t="s">
        <v>19</v>
      </c>
      <c r="E118" s="8" t="s">
        <v>60</v>
      </c>
      <c r="F118" s="9">
        <v>34873567.859999999</v>
      </c>
      <c r="G118" s="9">
        <v>24221000</v>
      </c>
      <c r="H118" s="9">
        <v>14431567.859999999</v>
      </c>
      <c r="I118" s="10">
        <f>SUM(I120)</f>
        <v>28000000</v>
      </c>
    </row>
    <row r="119" spans="1:9" ht="15.75" thickBot="1">
      <c r="A119" s="6" t="s">
        <v>19</v>
      </c>
      <c r="B119" s="6" t="s">
        <v>45</v>
      </c>
      <c r="C119" s="6" t="s">
        <v>19</v>
      </c>
      <c r="D119" s="6" t="s">
        <v>19</v>
      </c>
      <c r="E119" s="8" t="s">
        <v>125</v>
      </c>
      <c r="F119" s="9">
        <v>34873567.859999999</v>
      </c>
      <c r="G119" s="9">
        <v>24221000</v>
      </c>
      <c r="H119" s="9">
        <v>14431567.859999999</v>
      </c>
      <c r="I119" s="10">
        <f>SUM(I120)</f>
        <v>28000000</v>
      </c>
    </row>
    <row r="120" spans="1:9" ht="15.75" thickBot="1">
      <c r="A120" s="6" t="s">
        <v>19</v>
      </c>
      <c r="B120" s="6" t="s">
        <v>19</v>
      </c>
      <c r="C120" s="6" t="s">
        <v>33</v>
      </c>
      <c r="D120" s="6" t="s">
        <v>19</v>
      </c>
      <c r="E120" s="8" t="s">
        <v>126</v>
      </c>
      <c r="F120" s="9">
        <v>34873567.859999999</v>
      </c>
      <c r="G120" s="9">
        <v>24221000</v>
      </c>
      <c r="H120" s="9">
        <v>14431567.859999999</v>
      </c>
      <c r="I120" s="10">
        <f>SUM(I121:I123)</f>
        <v>28000000</v>
      </c>
    </row>
    <row r="121" spans="1:9" ht="15.75" thickBot="1">
      <c r="A121" s="6" t="s">
        <v>19</v>
      </c>
      <c r="B121" s="6" t="s">
        <v>19</v>
      </c>
      <c r="C121" s="6" t="s">
        <v>19</v>
      </c>
      <c r="D121" s="6" t="s">
        <v>41</v>
      </c>
      <c r="E121" s="8" t="s">
        <v>127</v>
      </c>
      <c r="F121" s="9">
        <v>2152567.86</v>
      </c>
      <c r="G121" s="9">
        <v>0</v>
      </c>
      <c r="H121" s="9">
        <v>2152567.86</v>
      </c>
      <c r="I121" s="10">
        <v>0</v>
      </c>
    </row>
    <row r="122" spans="1:9" ht="15.75" thickBot="1">
      <c r="A122" s="6" t="s">
        <v>19</v>
      </c>
      <c r="B122" s="6" t="s">
        <v>19</v>
      </c>
      <c r="C122" s="6" t="s">
        <v>19</v>
      </c>
      <c r="D122" s="6" t="s">
        <v>49</v>
      </c>
      <c r="E122" s="8" t="s">
        <v>127</v>
      </c>
      <c r="F122" s="9">
        <v>3000000</v>
      </c>
      <c r="G122" s="9">
        <v>0</v>
      </c>
      <c r="H122" s="9">
        <v>3000000</v>
      </c>
      <c r="I122" s="10">
        <v>0</v>
      </c>
    </row>
    <row r="123" spans="1:9" ht="15.75" thickBot="1">
      <c r="A123" s="6" t="s">
        <v>19</v>
      </c>
      <c r="B123" s="6" t="s">
        <v>19</v>
      </c>
      <c r="C123" s="6" t="s">
        <v>19</v>
      </c>
      <c r="D123" s="6" t="s">
        <v>50</v>
      </c>
      <c r="E123" s="8" t="s">
        <v>127</v>
      </c>
      <c r="F123" s="9">
        <v>29721000</v>
      </c>
      <c r="G123" s="9">
        <v>24221000</v>
      </c>
      <c r="H123" s="9">
        <v>9279000</v>
      </c>
      <c r="I123" s="10">
        <v>28000000</v>
      </c>
    </row>
    <row r="124" spans="1:9" ht="23.25" thickBot="1">
      <c r="A124" s="6" t="s">
        <v>51</v>
      </c>
      <c r="B124" s="6" t="s">
        <v>19</v>
      </c>
      <c r="C124" s="6" t="s">
        <v>19</v>
      </c>
      <c r="D124" s="6" t="s">
        <v>19</v>
      </c>
      <c r="E124" s="8" t="s">
        <v>62</v>
      </c>
      <c r="F124" s="9">
        <v>31352136.82</v>
      </c>
      <c r="G124" s="9">
        <v>31352136.82</v>
      </c>
      <c r="H124" s="9">
        <v>0</v>
      </c>
      <c r="I124" s="10">
        <f>SUM(I125)</f>
        <v>31352136.82</v>
      </c>
    </row>
    <row r="125" spans="1:9" ht="15.75" thickBot="1">
      <c r="A125" s="6" t="s">
        <v>19</v>
      </c>
      <c r="B125" s="6" t="s">
        <v>21</v>
      </c>
      <c r="C125" s="6" t="s">
        <v>19</v>
      </c>
      <c r="D125" s="6" t="s">
        <v>19</v>
      </c>
      <c r="E125" s="8" t="s">
        <v>128</v>
      </c>
      <c r="F125" s="9">
        <v>31352136.82</v>
      </c>
      <c r="G125" s="9">
        <v>31352136.82</v>
      </c>
      <c r="H125" s="9">
        <v>0</v>
      </c>
      <c r="I125" s="10">
        <v>31352136.82</v>
      </c>
    </row>
    <row r="126" spans="1:9" ht="23.25" thickBot="1">
      <c r="A126" s="6" t="s">
        <v>19</v>
      </c>
      <c r="B126" s="6" t="s">
        <v>19</v>
      </c>
      <c r="C126" s="6" t="s">
        <v>18</v>
      </c>
      <c r="D126" s="6" t="s">
        <v>19</v>
      </c>
      <c r="E126" s="8" t="s">
        <v>129</v>
      </c>
      <c r="F126" s="9">
        <v>31352136.82</v>
      </c>
      <c r="G126" s="9">
        <v>31352136.82</v>
      </c>
      <c r="H126" s="9">
        <v>0</v>
      </c>
      <c r="I126" s="10">
        <v>31352136.82</v>
      </c>
    </row>
    <row r="127" spans="1:9" ht="23.25" thickBot="1">
      <c r="A127" s="11" t="s">
        <v>19</v>
      </c>
      <c r="B127" s="11" t="s">
        <v>19</v>
      </c>
      <c r="C127" s="11" t="s">
        <v>19</v>
      </c>
      <c r="D127" s="11" t="s">
        <v>35</v>
      </c>
      <c r="E127" s="12" t="s">
        <v>130</v>
      </c>
      <c r="F127" s="13">
        <v>31352136.82</v>
      </c>
      <c r="G127" s="13">
        <v>31352136.82</v>
      </c>
      <c r="H127" s="13">
        <v>0</v>
      </c>
      <c r="I127" s="14">
        <v>31352136.82</v>
      </c>
    </row>
    <row r="128" spans="1:9" ht="15.75" thickBot="1">
      <c r="A128" s="15"/>
      <c r="B128" s="15"/>
      <c r="C128" s="15"/>
      <c r="D128" s="15"/>
      <c r="E128" s="15" t="s">
        <v>63</v>
      </c>
      <c r="F128" s="16">
        <f>SUM(F6,F58,F84,F104,F118,F124)</f>
        <v>285648035.19</v>
      </c>
      <c r="G128" s="16">
        <f>SUM(G6,G58,G84,G104,G118,G124)</f>
        <v>164386067.06</v>
      </c>
      <c r="H128" s="16">
        <f>SUM(H6,H58,H84,H104,H118,H124)</f>
        <v>155934892.60000002</v>
      </c>
      <c r="I128" s="16">
        <f>SUM(I6,I58,I84,I104,I118,I124)</f>
        <v>133296152.09</v>
      </c>
    </row>
    <row r="129" spans="1:9">
      <c r="A129" s="17"/>
      <c r="B129" s="17"/>
      <c r="C129" s="17"/>
      <c r="D129" s="17"/>
      <c r="E129" s="17"/>
      <c r="F129" s="17"/>
      <c r="G129" s="17"/>
      <c r="H129" s="17"/>
      <c r="I129" s="17"/>
    </row>
    <row r="130" spans="1:9">
      <c r="A130" s="17"/>
      <c r="B130" s="17"/>
      <c r="C130" s="17"/>
      <c r="D130" s="17"/>
      <c r="E130" s="17"/>
      <c r="F130" s="17"/>
      <c r="G130" s="17"/>
      <c r="H130" s="17"/>
      <c r="I130" s="17"/>
    </row>
  </sheetData>
  <mergeCells count="6">
    <mergeCell ref="A4:D4"/>
    <mergeCell ref="A1:H1"/>
    <mergeCell ref="A2:D2"/>
    <mergeCell ref="G2:H2"/>
    <mergeCell ref="A3:D3"/>
    <mergeCell ref="G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DEPENSES EQUIPEMENT 3092019</vt:lpstr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Mansouri</cp:lastModifiedBy>
  <dcterms:created xsi:type="dcterms:W3CDTF">2019-12-05T10:27:18Z</dcterms:created>
  <dcterms:modified xsi:type="dcterms:W3CDTF">2019-12-05T12:18:03Z</dcterms:modified>
</cp:coreProperties>
</file>